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28500" windowHeight="12435"/>
  </bookViews>
  <sheets>
    <sheet name="附表三" sheetId="1" r:id="rId1"/>
    <sheet name="Sheet2" sheetId="2" r:id="rId2"/>
  </sheets>
  <definedNames>
    <definedName name="_xlnm._FilterDatabase" localSheetId="0" hidden="1">附表三!$A$2:$T$304</definedName>
    <definedName name="_xlnm.Print_Titles" localSheetId="0">附表三!$1:5</definedName>
  </definedNames>
  <calcPr calcId="124519"/>
</workbook>
</file>

<file path=xl/calcChain.xml><?xml version="1.0" encoding="utf-8"?>
<calcChain xmlns="http://schemas.openxmlformats.org/spreadsheetml/2006/main">
  <c r="M304" i="1"/>
  <c r="M292"/>
  <c r="M291"/>
  <c r="L291"/>
  <c r="K291"/>
  <c r="J291"/>
  <c r="I291"/>
  <c r="H291"/>
  <c r="M290"/>
  <c r="M289"/>
  <c r="M288"/>
  <c r="M287"/>
  <c r="M286"/>
  <c r="M285"/>
  <c r="M284"/>
  <c r="L284"/>
  <c r="K284"/>
  <c r="J284"/>
  <c r="I284"/>
  <c r="H284"/>
  <c r="M283"/>
  <c r="M282"/>
  <c r="M281"/>
  <c r="M280"/>
  <c r="M279"/>
  <c r="M278"/>
  <c r="M277"/>
  <c r="M276"/>
  <c r="M275"/>
  <c r="M274"/>
  <c r="M273"/>
  <c r="M272"/>
  <c r="M271"/>
  <c r="M270"/>
  <c r="M269"/>
  <c r="M268"/>
  <c r="M267"/>
  <c r="M266"/>
  <c r="M265"/>
  <c r="M264"/>
  <c r="M263"/>
  <c r="M262"/>
  <c r="M261"/>
  <c r="M260"/>
  <c r="M259"/>
  <c r="M258"/>
  <c r="M257"/>
  <c r="M256"/>
  <c r="M255"/>
  <c r="M254"/>
  <c r="M253"/>
  <c r="M252"/>
  <c r="M251"/>
  <c r="M250"/>
  <c r="M249"/>
  <c r="M248"/>
  <c r="M247"/>
  <c r="M246"/>
  <c r="M245"/>
  <c r="M244"/>
  <c r="M243"/>
  <c r="M242"/>
  <c r="M241"/>
  <c r="M240"/>
  <c r="M239"/>
  <c r="M238"/>
  <c r="L238"/>
  <c r="K238"/>
  <c r="J238"/>
  <c r="I238"/>
  <c r="H238"/>
  <c r="M237"/>
  <c r="M235"/>
  <c r="M234"/>
  <c r="M233"/>
  <c r="M232"/>
  <c r="M231"/>
  <c r="M230"/>
  <c r="M229"/>
  <c r="M228"/>
  <c r="H228"/>
  <c r="M227"/>
  <c r="M226"/>
  <c r="M225"/>
  <c r="M224"/>
  <c r="M223"/>
  <c r="M222"/>
  <c r="M221"/>
  <c r="M220"/>
  <c r="M219"/>
  <c r="M218"/>
  <c r="M217"/>
  <c r="M216"/>
  <c r="M214"/>
  <c r="M213"/>
  <c r="M212"/>
  <c r="M211"/>
  <c r="M210"/>
  <c r="M209"/>
  <c r="M208"/>
  <c r="M207"/>
  <c r="L207"/>
  <c r="K207"/>
  <c r="J207"/>
  <c r="I207"/>
  <c r="H207"/>
  <c r="M206"/>
  <c r="M205"/>
  <c r="L205"/>
  <c r="K205"/>
  <c r="J205"/>
  <c r="I205"/>
  <c r="H205"/>
  <c r="M204"/>
  <c r="M203"/>
  <c r="M202"/>
  <c r="M201"/>
  <c r="M200"/>
  <c r="L200"/>
  <c r="K200"/>
  <c r="J200"/>
  <c r="I200"/>
  <c r="H200"/>
  <c r="M199"/>
  <c r="M198"/>
  <c r="M197"/>
  <c r="L197"/>
  <c r="K197"/>
  <c r="J197"/>
  <c r="I197"/>
  <c r="H197"/>
  <c r="M196"/>
  <c r="M195"/>
  <c r="M194"/>
  <c r="L194"/>
  <c r="K194"/>
  <c r="J194"/>
  <c r="I194"/>
  <c r="H194"/>
  <c r="M192"/>
  <c r="M189"/>
  <c r="M188"/>
  <c r="M187"/>
  <c r="M186"/>
  <c r="M185"/>
  <c r="M184"/>
  <c r="M183"/>
  <c r="M182"/>
  <c r="M181"/>
  <c r="M180"/>
  <c r="M179"/>
  <c r="M178"/>
  <c r="M177"/>
  <c r="M176"/>
  <c r="M175"/>
  <c r="M174"/>
  <c r="M173"/>
  <c r="M172"/>
  <c r="M171"/>
  <c r="M170"/>
  <c r="M169"/>
  <c r="M168"/>
  <c r="M167"/>
  <c r="M166"/>
  <c r="M165"/>
  <c r="M164"/>
  <c r="M163"/>
  <c r="M162"/>
  <c r="M158"/>
  <c r="H158"/>
  <c r="M157"/>
  <c r="M156"/>
  <c r="H156"/>
  <c r="M155"/>
  <c r="M154"/>
  <c r="M153"/>
  <c r="M151"/>
  <c r="M150"/>
  <c r="M149"/>
  <c r="M148"/>
  <c r="M147"/>
  <c r="M146"/>
  <c r="M145"/>
  <c r="M144"/>
  <c r="M143"/>
  <c r="M142"/>
  <c r="M141"/>
  <c r="M140"/>
  <c r="M139"/>
  <c r="M138"/>
  <c r="M137"/>
  <c r="M136"/>
  <c r="M135"/>
  <c r="M134"/>
  <c r="M133"/>
  <c r="M132"/>
  <c r="M131"/>
  <c r="M130"/>
  <c r="M129"/>
  <c r="M128"/>
  <c r="M127"/>
  <c r="M126"/>
  <c r="M125"/>
  <c r="M124"/>
  <c r="M123"/>
  <c r="M122"/>
  <c r="M121"/>
  <c r="M120"/>
  <c r="M119"/>
  <c r="M118"/>
  <c r="M117"/>
  <c r="M116"/>
  <c r="M115"/>
  <c r="M114"/>
  <c r="H114"/>
  <c r="M113"/>
  <c r="H113"/>
  <c r="M112"/>
  <c r="L112"/>
  <c r="K112"/>
  <c r="J112"/>
  <c r="I112"/>
  <c r="H112"/>
  <c r="M111"/>
  <c r="M110"/>
  <c r="M109"/>
  <c r="M108"/>
  <c r="L108"/>
  <c r="K108"/>
  <c r="J108"/>
  <c r="I108"/>
  <c r="H108"/>
  <c r="M107"/>
  <c r="M106"/>
  <c r="M105"/>
  <c r="M104"/>
  <c r="L104"/>
  <c r="K104"/>
  <c r="J104"/>
  <c r="I104"/>
  <c r="H104"/>
  <c r="M103"/>
  <c r="M102"/>
  <c r="M101"/>
  <c r="M100"/>
  <c r="L100"/>
  <c r="K100"/>
  <c r="J100"/>
  <c r="I100"/>
  <c r="H100"/>
  <c r="M99"/>
  <c r="L99"/>
  <c r="K99"/>
  <c r="J99"/>
  <c r="I99"/>
  <c r="H99"/>
  <c r="M98"/>
  <c r="M97"/>
  <c r="M96"/>
  <c r="M95"/>
  <c r="L95"/>
  <c r="K95"/>
  <c r="J95"/>
  <c r="I95"/>
  <c r="H95"/>
  <c r="M94"/>
  <c r="M93"/>
  <c r="M92"/>
  <c r="M91"/>
  <c r="M90"/>
  <c r="M89"/>
  <c r="M88"/>
  <c r="M87"/>
  <c r="L87"/>
  <c r="K87"/>
  <c r="J87"/>
  <c r="I87"/>
  <c r="H87"/>
  <c r="M86"/>
  <c r="M85"/>
  <c r="M84"/>
  <c r="M83"/>
  <c r="M82"/>
  <c r="M81"/>
  <c r="M80"/>
  <c r="L80"/>
  <c r="K80"/>
  <c r="J80"/>
  <c r="I80"/>
  <c r="H80"/>
  <c r="M79"/>
  <c r="M78"/>
  <c r="M77"/>
  <c r="M76"/>
  <c r="L76"/>
  <c r="K76"/>
  <c r="J76"/>
  <c r="I76"/>
  <c r="H76"/>
  <c r="M75"/>
  <c r="M70"/>
  <c r="L70"/>
  <c r="K70"/>
  <c r="J70"/>
  <c r="I70"/>
  <c r="H70"/>
  <c r="M61"/>
  <c r="L61"/>
  <c r="K61"/>
  <c r="J61"/>
  <c r="I61"/>
  <c r="H61"/>
  <c r="M49"/>
  <c r="L49"/>
  <c r="K49"/>
  <c r="J49"/>
  <c r="I49"/>
  <c r="H49"/>
  <c r="M42"/>
  <c r="L42"/>
  <c r="K42"/>
  <c r="J42"/>
  <c r="I42"/>
  <c r="H42"/>
  <c r="M32"/>
  <c r="L32"/>
  <c r="K32"/>
  <c r="J32"/>
  <c r="I32"/>
  <c r="H32"/>
  <c r="M24"/>
  <c r="L24"/>
  <c r="K24"/>
  <c r="J24"/>
  <c r="I24"/>
  <c r="H24"/>
  <c r="M10"/>
  <c r="L10"/>
  <c r="K10"/>
  <c r="J10"/>
  <c r="I10"/>
  <c r="H10"/>
  <c r="M9"/>
  <c r="L9"/>
  <c r="K9"/>
  <c r="J9"/>
  <c r="I9"/>
  <c r="H9"/>
  <c r="M8"/>
  <c r="L8"/>
  <c r="K8"/>
  <c r="J8"/>
  <c r="I8"/>
  <c r="H8"/>
  <c r="M7"/>
  <c r="L7"/>
  <c r="K7"/>
  <c r="J7"/>
  <c r="I7"/>
  <c r="H7"/>
  <c r="M6"/>
  <c r="L6"/>
  <c r="K6"/>
  <c r="J6"/>
  <c r="I6"/>
  <c r="H6"/>
</calcChain>
</file>

<file path=xl/sharedStrings.xml><?xml version="1.0" encoding="utf-8"?>
<sst xmlns="http://schemas.openxmlformats.org/spreadsheetml/2006/main" count="1731" uniqueCount="863">
  <si>
    <t>附件1</t>
  </si>
  <si>
    <t xml:space="preserve"> 镇坪县脱贫攻坚（涉农整合资金）2019年项目计划</t>
  </si>
  <si>
    <t>项目
类别</t>
  </si>
  <si>
    <t>序号</t>
  </si>
  <si>
    <t>项目
名称</t>
  </si>
  <si>
    <t>实施
地点</t>
  </si>
  <si>
    <t>建设内容</t>
  </si>
  <si>
    <t>建设
期限</t>
  </si>
  <si>
    <t>预期效益</t>
  </si>
  <si>
    <t>资金投入（万元）</t>
  </si>
  <si>
    <t>项目
实施
单位</t>
  </si>
  <si>
    <t>财政资金支持环节</t>
  </si>
  <si>
    <t>财政资金（万元）</t>
  </si>
  <si>
    <t>社会资金（万元）</t>
  </si>
  <si>
    <t>其他
资金（万元）</t>
  </si>
  <si>
    <t>合计</t>
  </si>
  <si>
    <t>中央</t>
  </si>
  <si>
    <t>省级</t>
  </si>
  <si>
    <t>市级</t>
  </si>
  <si>
    <t>县级</t>
  </si>
  <si>
    <t>小计</t>
  </si>
  <si>
    <t>企业
投入</t>
  </si>
  <si>
    <t>自筹</t>
  </si>
  <si>
    <t>银行 贷款</t>
  </si>
  <si>
    <t>全县合计</t>
  </si>
  <si>
    <t>产业发展类</t>
  </si>
  <si>
    <t>一、产业奖补类资金</t>
  </si>
  <si>
    <t>（一）产业补助到户资金</t>
  </si>
  <si>
    <t>全县58个村，每村暂按10万元安排。各镇参照镇坪县产业奖补到户资金指导意见制定奖补办法，各村按照实际情况予以奖补。</t>
  </si>
  <si>
    <t>全县</t>
  </si>
  <si>
    <t>资金补贴</t>
  </si>
  <si>
    <t>曾家镇2019产业补助到户资金</t>
  </si>
  <si>
    <t>曾家镇</t>
  </si>
  <si>
    <t>全镇13个村每村10万元，合计130万元</t>
  </si>
  <si>
    <t>花坪村产业补助到户资金</t>
  </si>
  <si>
    <t>花坪村</t>
  </si>
  <si>
    <t>发展以生猪和洋芋为主导产业，中药材和中蜂为特色产业。各镇参照产业奖补到户资金指导意见制定本村到户奖补办法。</t>
  </si>
  <si>
    <t>向阳村产业补助到户资金</t>
  </si>
  <si>
    <t>向阳村</t>
  </si>
  <si>
    <t>发展茶叶为主导产业，以乌鸡、菊花、魔芋为特色产业。</t>
  </si>
  <si>
    <t>鱼坪村产业补助到户资金</t>
  </si>
  <si>
    <t>鱼坪村</t>
  </si>
  <si>
    <t>发展乌鸡为主导产业，以五味子、黄连为特色产业。</t>
  </si>
  <si>
    <t>金坪村产业补助到户资金</t>
  </si>
  <si>
    <t>金坪村</t>
  </si>
  <si>
    <t>发展乌鸡为主导产业，以黄花、魔芋为特色产业。</t>
  </si>
  <si>
    <t>宏伟村产业补助到户资金</t>
  </si>
  <si>
    <t>宏伟村</t>
  </si>
  <si>
    <t>发展魔芋为主导产业，以中药材和花椒为特色产业。</t>
  </si>
  <si>
    <t>琉璃村产业补助到户资金</t>
  </si>
  <si>
    <t>琉璃村</t>
  </si>
  <si>
    <t>发展生猪为主导产业，以高粱为特色产业。</t>
  </si>
  <si>
    <t>阳河村产业补助到户资金</t>
  </si>
  <si>
    <t>阳河村</t>
  </si>
  <si>
    <t>发展乌鸡为主导产业，以菊花为特色产业。</t>
  </si>
  <si>
    <t>星明村产业补助到户资金</t>
  </si>
  <si>
    <t>星明村</t>
  </si>
  <si>
    <t>发展土豆为主导产业，以萝卜、高粱、魔芋为特色产业。</t>
  </si>
  <si>
    <t>桃花村产业补助到户资金</t>
  </si>
  <si>
    <t>桃花村</t>
  </si>
  <si>
    <t>洪阳村产业补助到户资金</t>
  </si>
  <si>
    <t>洪阳村</t>
  </si>
  <si>
    <t>发展魔芋为主导产业，以乌鸡、核桃、苦荞为特色产业。</t>
  </si>
  <si>
    <t>千山村产业补助到户资金</t>
  </si>
  <si>
    <t>千山村</t>
  </si>
  <si>
    <t>发展乌鸡为主导产业，以中蜂、魔芋为特色产业。</t>
  </si>
  <si>
    <t>五星村产业补助到户资金</t>
  </si>
  <si>
    <t>五星村</t>
  </si>
  <si>
    <t>发展魔芋为主导产业，以乌鸡为特色产业。</t>
  </si>
  <si>
    <t>青台村产业补助到户资金</t>
  </si>
  <si>
    <t>青台村</t>
  </si>
  <si>
    <t>发展水稻为主导产业，以高粱、林果为特色产业。</t>
  </si>
  <si>
    <t>牛头店镇2019产业补助到户资金</t>
  </si>
  <si>
    <t>牛头店镇</t>
  </si>
  <si>
    <t>全镇7个村每村10万元，合计70万元。</t>
  </si>
  <si>
    <t>国庆村产业补助到户资金</t>
  </si>
  <si>
    <t>国庆村</t>
  </si>
  <si>
    <t>发展茶叶为主导产业，以烤烟、油牡丹、绞股蓝为特色产业。</t>
  </si>
  <si>
    <t>先锋村产业补助到户资金</t>
  </si>
  <si>
    <t>先锋村</t>
  </si>
  <si>
    <t>发展茶叶为主导产业，以猕猴桃、樱桃、瓜蒌为特色产业。</t>
  </si>
  <si>
    <t>白珠村产业补助到户资金</t>
  </si>
  <si>
    <t>白珠村</t>
  </si>
  <si>
    <t>发展农户产品加工为主导产业，以烤烟、核桃、板栗、板石开采为特色产业。</t>
  </si>
  <si>
    <t>水晶坪村产业补助到户资金</t>
  </si>
  <si>
    <t>水晶坪村</t>
  </si>
  <si>
    <t>发展黄花菜为主导产业，以脆李、无花果、魔芋为特色产业。</t>
  </si>
  <si>
    <t>前进村产业补助到户资金</t>
  </si>
  <si>
    <t>前进村</t>
  </si>
  <si>
    <t>发展神仙树为主导产业，以魔芋、猕猴桃为特色产业。</t>
  </si>
  <si>
    <t>竹叶村产业补助到户资金</t>
  </si>
  <si>
    <t>竹叶村</t>
  </si>
  <si>
    <t>发展魔芋为主导产业，以核桃、田园综合体、樱桃、李子为特色产业。</t>
  </si>
  <si>
    <t>红星村产业补助到户资金</t>
  </si>
  <si>
    <t>红星村</t>
  </si>
  <si>
    <t>发展中蜂为主导产业，以金丝皇菊、养牛、樱桃为特色产业。</t>
  </si>
  <si>
    <t>城关镇2019产业补助到户资金</t>
  </si>
  <si>
    <t>城关镇</t>
  </si>
  <si>
    <t>全镇9个村每村10万元，合计90万元。</t>
  </si>
  <si>
    <t>白坪村产业补助到户资金</t>
  </si>
  <si>
    <t>白坪村</t>
  </si>
  <si>
    <t>发展旅游为主导产业，以李子为特色产业。</t>
  </si>
  <si>
    <t>竹节溪村产业补助到户资金</t>
  </si>
  <si>
    <t>竹节溪村</t>
  </si>
  <si>
    <t>发展生态旅游为主导产业，以中蜂、竹笋为特色产业。</t>
  </si>
  <si>
    <t>友谊村产业补助到户资金</t>
  </si>
  <si>
    <t>友谊村</t>
  </si>
  <si>
    <t>发展生态旅游为主导产业，以养牛、板栗、黄连为特色产业。</t>
  </si>
  <si>
    <t>坪宝村产业补助到户资金</t>
  </si>
  <si>
    <t>坪宝村</t>
  </si>
  <si>
    <t>发展乌鸡为主导产业，以野猪、中蜂、土鸡为特色产业。</t>
  </si>
  <si>
    <t>新华村产业补助到户资金</t>
  </si>
  <si>
    <t>新华村</t>
  </si>
  <si>
    <t>发展魔芋为主导产业，以猕猴桃、腊肉加工、野生鱼养殖为特色产业。</t>
  </si>
  <si>
    <t>联盟村产业补助到户资金</t>
  </si>
  <si>
    <t>联盟村</t>
  </si>
  <si>
    <t>发展生猪为主导产业，以花椒、蔬菜为特色产业。</t>
  </si>
  <si>
    <t>小河村产业补助到户资金</t>
  </si>
  <si>
    <t>小河村</t>
  </si>
  <si>
    <t>发展中蜂为主导产业，以能繁母猪、蔬菜为特色产业。</t>
  </si>
  <si>
    <t>文彩村产业补助到户资金</t>
  </si>
  <si>
    <t>文彩村</t>
  </si>
  <si>
    <t>发展李子为主导产业，以草莓、中蜂为特色产业。</t>
  </si>
  <si>
    <t>蔬菜村产业补助到户资金</t>
  </si>
  <si>
    <t>蔬菜村</t>
  </si>
  <si>
    <t>发展蔬菜为主导产业，以乌鸡、食用菌为特色产业。</t>
  </si>
  <si>
    <t>上竹镇2019产业补助到户资金</t>
  </si>
  <si>
    <t>上竹镇</t>
  </si>
  <si>
    <t>全镇6个村每村10万元，合计60万元。</t>
  </si>
  <si>
    <t>湘坪村产业补助到户资金</t>
  </si>
  <si>
    <t>湘坪村</t>
  </si>
  <si>
    <t>发展洋芋为主导产业，以花椒、魔芋为特色产业。</t>
  </si>
  <si>
    <t>大坝村产业补助到户资金</t>
  </si>
  <si>
    <t>大坝村</t>
  </si>
  <si>
    <t>发展生猪为主导产业，以洋芋为特色产业。</t>
  </si>
  <si>
    <t>松坪村产业补助到户资金</t>
  </si>
  <si>
    <t>松坪村</t>
  </si>
  <si>
    <t>发展中药材为主导产业，以核桃、魔芋为特色产业。</t>
  </si>
  <si>
    <t>庙坝村产业补助到户资金</t>
  </si>
  <si>
    <t>庙坝村</t>
  </si>
  <si>
    <t>发展烤烟为主导产业，以乌鸡、板栗为特色产业。</t>
  </si>
  <si>
    <t>中心村产业补助到户资金</t>
  </si>
  <si>
    <t>中心村</t>
  </si>
  <si>
    <t>发展高山蔬菜为主导产业，以洋芋为特色产业。</t>
  </si>
  <si>
    <t>发龙村产业补助到户资金</t>
  </si>
  <si>
    <t>发龙村</t>
  </si>
  <si>
    <t>发展洋芋为主导产业，以中蜂、食用菌为特色产业。</t>
  </si>
  <si>
    <t>曙坪镇2019产业补助到户资金</t>
  </si>
  <si>
    <t>曙坪镇</t>
  </si>
  <si>
    <t>全镇11个村每村10万元，合计110万元。</t>
  </si>
  <si>
    <t>安坪村产业补助到户资金</t>
  </si>
  <si>
    <t>安坪村</t>
  </si>
  <si>
    <t>发展乌鸡为主导产业，以黄连、猫屎瓜、高山蔬菜为特色产业。</t>
  </si>
  <si>
    <t>战斗村产业补助到户资金</t>
  </si>
  <si>
    <t>战斗村</t>
  </si>
  <si>
    <t>发展生猪为主导产业，以中药材为特色产业。</t>
  </si>
  <si>
    <t>马镇村产业补助到户资金</t>
  </si>
  <si>
    <t>马镇村</t>
  </si>
  <si>
    <t>发展脱毒洋芋为主导产业，以高粱、苦荞、乌鸡为特色产业。</t>
  </si>
  <si>
    <t>和平村产业补助到户资金</t>
  </si>
  <si>
    <t>和平村</t>
  </si>
  <si>
    <t>发展花卉苗木为主导产业，以黄花菜为特色产业。</t>
  </si>
  <si>
    <t>中坝村产业补助到户资金</t>
  </si>
  <si>
    <t>中坝村</t>
  </si>
  <si>
    <t>发展蔬菜为主导产业，以金丝皇菊、中药材为特色产业。</t>
  </si>
  <si>
    <t>阳安村产业补助到户资金</t>
  </si>
  <si>
    <t>阳安村</t>
  </si>
  <si>
    <t>发展旅游为主导产业，以中药材、中蜂为特色产业。</t>
  </si>
  <si>
    <t>大树村产业补助到户资金</t>
  </si>
  <si>
    <t>大树村</t>
  </si>
  <si>
    <t>发展玫瑰为主导产业，以重楼和苦荞为特色产业。</t>
  </si>
  <si>
    <t>兴隆村产业补助到户资金</t>
  </si>
  <si>
    <t>兴隆村</t>
  </si>
  <si>
    <t>发展林下养鸡为主导产业，以高山蔬菜为特色产业。</t>
  </si>
  <si>
    <t>双坪村产业补助到户资金</t>
  </si>
  <si>
    <t>双坪村</t>
  </si>
  <si>
    <t>发展玫瑰种植为主导产业，以重楼、油葵为特色产业。</t>
  </si>
  <si>
    <t>联合村产业补助到户资金</t>
  </si>
  <si>
    <t>联合村</t>
  </si>
  <si>
    <t>发展烤烟为主导产业，以黄连、养鸡为特色产业。</t>
  </si>
  <si>
    <t>桃元村产业补助到户资金</t>
  </si>
  <si>
    <t>桃元村</t>
  </si>
  <si>
    <t>发展中蜂为主导产业，以天心米、中药材为特色产业。</t>
  </si>
  <si>
    <t>钟宝镇2019产业补助到户资金</t>
  </si>
  <si>
    <t>钟宝镇</t>
  </si>
  <si>
    <t>全镇8个村每村10万元，合计80万元。</t>
  </si>
  <si>
    <t>得胜村产业补助到户资金</t>
  </si>
  <si>
    <t>得胜村</t>
  </si>
  <si>
    <t>发展板栗为主导产业，以脱毒洋芋为特色产业。</t>
  </si>
  <si>
    <t>东风村产业补助到户资金</t>
  </si>
  <si>
    <t>东风村</t>
  </si>
  <si>
    <t>发展生猪为主导产业，以李子、黄连为特色产业。</t>
  </si>
  <si>
    <t>民主村产业补助到户资金</t>
  </si>
  <si>
    <t>民主村</t>
  </si>
  <si>
    <t>发展中药材为主导产业，以生猪为特色产业。</t>
  </si>
  <si>
    <t>三坪村产业补助到户资金</t>
  </si>
  <si>
    <t>三坪村</t>
  </si>
  <si>
    <t>金岭村产业补助到户资金</t>
  </si>
  <si>
    <t>金岭村</t>
  </si>
  <si>
    <t>发展生猪为主导产业，以养蜂、中药材为特色产业。</t>
  </si>
  <si>
    <t>新坪村产业补助到户资金</t>
  </si>
  <si>
    <t>新坪村</t>
  </si>
  <si>
    <t>发展高山蔬菜为主导产业，以八月瓜、洋荷姜、板栗为特色产业。</t>
  </si>
  <si>
    <t>旧城村产业补助到户资金</t>
  </si>
  <si>
    <t>旧城村</t>
  </si>
  <si>
    <t>发展养蜂为主导产业，以中药材、林下养鸡为特色产业。</t>
  </si>
  <si>
    <t>干洲河村产业补助到户资金</t>
  </si>
  <si>
    <t>干洲河村</t>
  </si>
  <si>
    <t>发展脱毒洋芋为主导产业，以猕猴桃为特色产业。</t>
  </si>
  <si>
    <t>华坪镇2019产业补助到户资金</t>
  </si>
  <si>
    <t>华坪镇</t>
  </si>
  <si>
    <t>全镇4个村每村10万元，合计40万元。</t>
  </si>
  <si>
    <t>渝龙村产业补助到户资金</t>
  </si>
  <si>
    <t>渝龙村</t>
  </si>
  <si>
    <t>发展中药材为主导产业，以烤烟、魔芋为特色产业。</t>
  </si>
  <si>
    <t>团结村产业补助到户资金</t>
  </si>
  <si>
    <t>团结村</t>
  </si>
  <si>
    <t>发展中药材为主导产业，以金丝皇菊、烤烟、高山蔬菜为特色产业。</t>
  </si>
  <si>
    <t>三坝村产业补助到户资金</t>
  </si>
  <si>
    <t>三坝村</t>
  </si>
  <si>
    <t>发展食用菌为主导产业，以烤烟、高山蔬菜、魔芋为特色产业。</t>
  </si>
  <si>
    <t>尖山坪村产业补助到户资金</t>
  </si>
  <si>
    <t>尖山坪村</t>
  </si>
  <si>
    <t>发展中药材为主导产业，以生猪、高山蔬菜为特色产业。</t>
  </si>
  <si>
    <t>（二）“一村一企一产业” 扶贫绩效奖励扶持</t>
  </si>
  <si>
    <r>
      <rPr>
        <sz val="9"/>
        <rFont val="楷体_GB2312"/>
        <charset val="134"/>
      </rPr>
      <t>发展草木本药材8.5万亩；新建圈舍3000</t>
    </r>
    <r>
      <rPr>
        <sz val="9"/>
        <rFont val="宋体"/>
        <charset val="134"/>
      </rPr>
      <t>㎡</t>
    </r>
    <r>
      <rPr>
        <sz val="9"/>
        <rFont val="楷体_GB2312"/>
        <charset val="134"/>
      </rPr>
      <t>；猪牛羊出栏达到26.7万头（只）；乌（土）鸡出栏90万羽；生产马铃薯脱毒苗40万株；原原种网棚基地80亩；原种面积1800亩；大田魔芋0.7万亩；林下魔芋1.8万亩；庭院魔芋0.18万亩；核桃、板栗基地9万亩；高山茶园0.8万亩；建成社区工厂8家；省级农业园区2个；市级园区27个；县级农业园区10个；市级龙头企业3个；市级产业化农头企业15个；规范提升合作社30家；示范家庭农场70户；争取科技创新项目5个；研发新产品3个；申报科学技术奖2项，发明专利10项；国家驰名商标2个；省级著名商标产品5个；无公害农产品认证15个；绿色农产品认证2个；建成一、二、三产业融合发展产业园4个。</t>
    </r>
  </si>
  <si>
    <t>扶持带动6586户贫困户</t>
  </si>
  <si>
    <t>农水局</t>
  </si>
  <si>
    <t>资金扶持</t>
  </si>
  <si>
    <t>（三）水利产业奖补资金</t>
  </si>
  <si>
    <t>依托镇坪县虹鳟渔业养殖有限公司和县渝源生态环保有限公司，新建14米引水截流坝一处，基地厂区14米平板桥一座；道路整修硬化100米。</t>
  </si>
  <si>
    <t>扶持带动100户贫困户</t>
  </si>
  <si>
    <t>各镇</t>
  </si>
  <si>
    <t>镇坪虹鳟冷水鱼养殖示范基地</t>
  </si>
  <si>
    <t>曙坪镇联合村</t>
  </si>
  <si>
    <t>镇坪县虹鳟渔业养殖有限公司，新建14米引水截流坝一处，基地厂区14米平板桥一座，修建堤防210米共计1050立方米；道路整修硬化110米共计550平方米。</t>
  </si>
  <si>
    <t>扶持带动62户贫困户</t>
  </si>
  <si>
    <t>镇坪县毛坝河生态渔业修复示范基地建设</t>
  </si>
  <si>
    <t>华坪镇渝龙村</t>
  </si>
  <si>
    <t>镇坪县渝源生态环保有限公司，河道清理15公里，建设原生态鱼穴30个、警示宣传牌70个，硬化巡护路6公里，建设办公管理用房500平方米、育苗温室300平方米、鱼池1500平方米。</t>
  </si>
  <si>
    <t>扶持带动38户贫困户</t>
  </si>
  <si>
    <t>（四）农民专业合作社培育奖补</t>
  </si>
  <si>
    <t>培育10个特色专业合作社，每个专业合作社下达资金10万元，入股发展农业产业。</t>
  </si>
  <si>
    <t>带动30户贫困户。</t>
  </si>
  <si>
    <t>农水局涉关镇</t>
  </si>
  <si>
    <t>二、茶叶产业示范基地建设项目</t>
  </si>
  <si>
    <t>曾家镇牛头店曙坪镇</t>
  </si>
  <si>
    <t>依托三个茶叶产业公司，建设茶叶产业示范基地，带动贫困户实现就业增收。</t>
  </si>
  <si>
    <t>扶持带动128户贫困户。</t>
  </si>
  <si>
    <t>曾家镇茶叶产业示范基地建设项目</t>
  </si>
  <si>
    <t>曾家镇向阳村</t>
  </si>
  <si>
    <t>依托镇坪县向阳春高山茶业有限公司，新建标准茶园500亩，新建红茶生产线1条，购置茶叶加工机器设备5台，深翻改土、重施基肥；购置修剪机5台、锄草机5台。</t>
  </si>
  <si>
    <t>扶持带动40户贫困户。</t>
  </si>
  <si>
    <t>农水局曾家镇</t>
  </si>
  <si>
    <t>牛头店镇茶叶产业示范基地建设项目</t>
  </si>
  <si>
    <t>牛头店国庆村</t>
  </si>
  <si>
    <t>依托镇坪欣陕农业科技有限公司，新建标准化茶园200亩，建设红茶加工生产线1条。</t>
  </si>
  <si>
    <t>扶持带动48户贫困户。</t>
  </si>
  <si>
    <t>农水局牛头店</t>
  </si>
  <si>
    <t>曙坪镇茶叶产业示范基地建设项目</t>
  </si>
  <si>
    <t>曙坪镇桃园村</t>
  </si>
  <si>
    <t>依托镇坪县山水生态农业发展有限公司，新建和改造老茶园150亩，购置相关设备5台，建设茶园观光栈道200米。</t>
  </si>
  <si>
    <t>农水局曙坪镇</t>
  </si>
  <si>
    <t>三、渔业产业发展资金</t>
  </si>
  <si>
    <t>用于支持特色渔业产业发展奖补及养殖配套设施建设。引导专业合作社、大户开展无公害、有机、绿色产品认证活动，促进渔业品牌建设。建设设施洋芋1500平方米，养殖传统土鱼，中华多鳞铲颌鱼5万尾，建设观光步道300米。</t>
  </si>
  <si>
    <t>带动贫困户60户以上。</t>
  </si>
  <si>
    <t>四、2019年产业发展基金</t>
  </si>
  <si>
    <t xml:space="preserve">用于支持全县种养业、旅游业、民宿度假村、特色农产品加工、销售等特色产业发展。投入产业发展公司，支持和入股全县3——5个公司和专业合作社，用于传统蜂蜜，富硒食品及农产品加工，民宿改造，设施农业等。可入股分红，用于贫困户发展产业或村公益事业。
</t>
  </si>
  <si>
    <t>带动贫困户100户以上。</t>
  </si>
  <si>
    <t>五、旅游扶贫产业发展示范项目</t>
  </si>
  <si>
    <t>发展民俗度假区1个，改造奖补民宿10处，推介宣传活动3次，旅游配套项目建设等。</t>
  </si>
  <si>
    <t>文旅广电局</t>
  </si>
  <si>
    <t>六、森林抚育生态扶贫项目</t>
  </si>
  <si>
    <t>各涉关镇、村</t>
  </si>
  <si>
    <t>对规划设计范围内中幼林进行抚育，主要是砍灌、疏伐、修枝等施工。完成修复面积1万亩。</t>
  </si>
  <si>
    <t>带动100户贫困户增收</t>
  </si>
  <si>
    <t>林业局</t>
  </si>
  <si>
    <t>城关镇友谊村森林抚育建设项目</t>
  </si>
  <si>
    <t>城关镇友谊村</t>
  </si>
  <si>
    <t>对规划设计范围内中幼林进行抚育，主要是砍灌、疏伐、修枝等施工。完成修复面积0.4万亩。</t>
  </si>
  <si>
    <t>项目实施带动40户贫困户增收</t>
  </si>
  <si>
    <t>城关镇新华村森林抚育建设项目</t>
  </si>
  <si>
    <t>城关镇新华村</t>
  </si>
  <si>
    <t>对规划设计范围内中幼林进行抚育，主要是砍灌、疏伐、修枝等施工。完成修复面积0.1万亩。</t>
  </si>
  <si>
    <t>项目实施带动10户贫困户增收</t>
  </si>
  <si>
    <t>钟宝镇民主村森林抚育建设项目</t>
  </si>
  <si>
    <t>钟宝镇民主村</t>
  </si>
  <si>
    <t>曾家镇千山村森林抚育建设项目</t>
  </si>
  <si>
    <t>曾家镇千山村</t>
  </si>
  <si>
    <t>对规划设计范围内中幼林进行抚育，主要是砍灌、疏伐、修枝等施工。完成修复面积0.1万亩.</t>
  </si>
  <si>
    <t>曾家镇桃花村森林抚育建设项目</t>
  </si>
  <si>
    <t>曾家镇桃花村</t>
  </si>
  <si>
    <t>华坪镇尖山坪村森林抚育建设项目</t>
  </si>
  <si>
    <t>华坪镇尖山坪</t>
  </si>
  <si>
    <t>对规划设计范围内中幼林进行抚育，主要是砍灌、疏伐、修枝等施工。完成修复面积0.2万亩。</t>
  </si>
  <si>
    <t>项目实施带动20户贫困户增收</t>
  </si>
  <si>
    <t>七、中药材产业发展</t>
  </si>
  <si>
    <t>涉关镇、村</t>
  </si>
  <si>
    <r>
      <rPr>
        <b/>
        <sz val="9"/>
        <rFont val="楷体_GB2312"/>
        <charset val="134"/>
      </rPr>
      <t>重点扶持全县10个种植基地，推广大棚熟地种植技术，发展七叶一枝花、白芨、黄连、玄参、天麻等地道药材3000亩，建设中药材加工厂1座，面积500</t>
    </r>
    <r>
      <rPr>
        <b/>
        <sz val="9"/>
        <rFont val="宋体"/>
        <charset val="134"/>
      </rPr>
      <t>㎡</t>
    </r>
  </si>
  <si>
    <t>项目实施带动120户贫困户增收</t>
  </si>
  <si>
    <t>八、集体经济示范村建设</t>
  </si>
  <si>
    <t>涉关镇</t>
  </si>
  <si>
    <t>创建集体经济示范村3个，支持村集体经济发展乡村民宿旅游、农副产品加工、特色种养等产业将扶贫资金折股贫困户和村集体，带动贫困户增收致富。</t>
  </si>
  <si>
    <t>带动贫困户267户以上。</t>
  </si>
  <si>
    <t>桃园村集体经济示范点创建</t>
  </si>
  <si>
    <t>发展乡村民宿旅游特色产业，将扶持资金及形成资产按照股份（份额）量化到集体经济组织成员。</t>
  </si>
  <si>
    <t>尖山坪村集体经济示范点创建</t>
  </si>
  <si>
    <t>华坪镇尖山坪村</t>
  </si>
  <si>
    <t>依托村集体经济合作社，建设农副产品加工厂和毛绒玩具加工厂，形成“企业+合作社+农户”的生产经营模式，将扶贫资金折股贫困户和村集体，带动贫困户增收致富。</t>
  </si>
  <si>
    <t>带动贫困户127户以上。</t>
  </si>
  <si>
    <t>曾家镇青台村集体经济示范点创建</t>
  </si>
  <si>
    <t>曾家镇青台村</t>
  </si>
  <si>
    <t>流转土地200亩，种植高山水稻200亩，举办水稻节，将扶贫资金折股贫困户和村集体，带动贫困户发展。</t>
  </si>
  <si>
    <t>带动贫困户80户以上。</t>
  </si>
  <si>
    <t>九、培育经营主体</t>
  </si>
  <si>
    <t>带动贫困户145户以上。</t>
  </si>
  <si>
    <t>(一)粮食适度规模经营项目</t>
  </si>
  <si>
    <t>曾家镇钟宝镇曙坪镇</t>
  </si>
  <si>
    <t>发展脱毒马铃薯良种基地2000亩，分布在钟宝镇、上竹镇、曙坪镇、曾家镇和牛头店镇；建设种芋储藏冷库500立方米、病害统防统治设备15台套；发展有机水稻200亩，建设病害统防统治设备和有机大米加工生产线，建设地点在镇坪县曾家镇青台村；购置病害统防统治设备10台套、有机大米加工生产线1条。</t>
  </si>
  <si>
    <t>带动贫困户130户以上。</t>
  </si>
  <si>
    <t>马铃薯良种基地粮食适度规模经营项目</t>
  </si>
  <si>
    <t>钟宝镇新坪村</t>
  </si>
  <si>
    <t>依托镇坪县马铃薯产业发展有限公司发展脱毒马铃薯种基地2000亩、建设种芋储藏冷库500立方米、病害统防统治设备15台套。</t>
  </si>
  <si>
    <t>有机水稻粮食适度规模经营项目</t>
  </si>
  <si>
    <t>依托镇坪县元泰农业开发有限责任公司发展有机水稻200亩、购置病害统防统治设备10台套、有机大米加工生产线1条。</t>
  </si>
  <si>
    <t>带动贫困户40户以上。</t>
  </si>
  <si>
    <t>依托镇坪县曾家镇青台村种养殖农民专业合作社发展有机水稻种植130亩、农田整修130亩，购置有机大米加工生产线1条。</t>
  </si>
  <si>
    <t>带动贫困户30户以上。</t>
  </si>
  <si>
    <t>（二）优势特色产业（肉牛）发展项目</t>
  </si>
  <si>
    <t>曙坪镇城关镇牛头店</t>
  </si>
  <si>
    <t>在曙坪镇联合村建肉牛养殖标准化圈舍600平方米年存栏肉牛不低于50头；在城关镇友谊村改建提升养牛圈舍800平方米，年存栏肉牛不低于50头；在牛头店镇红星村建肉牛标准化圈舍1331平方米，年存栏肉牛不低于50头。</t>
  </si>
  <si>
    <t>带动贫困户15户。</t>
  </si>
  <si>
    <t>曙坪镇肉牛产业发展项目</t>
  </si>
  <si>
    <t>镇坪县永康农业科技开发有限公司在曙坪镇联合村建肉牛养殖标准化圈舍600平方米年存栏肉牛不低于50头,</t>
  </si>
  <si>
    <t>带动贫困户5户。</t>
  </si>
  <si>
    <t>城关镇肉牛产业发展项目</t>
  </si>
  <si>
    <t>依托镇坪县光顶山原野牧场在城关镇友谊村改建提升养牛圈舍800平方米，年存栏肉牛不低于50头，</t>
  </si>
  <si>
    <t>牛头店镇肉牛产业发展项目</t>
  </si>
  <si>
    <t>镇坪鑫盛牧业养殖有限公司在牛头店镇红星村建肉牛标准化圈舍1331平方米，年存栏肉牛不低于50头。</t>
  </si>
  <si>
    <t>十、旅游扶贫示范项目</t>
  </si>
  <si>
    <t>建设旅游扶贫示范项目3个。</t>
  </si>
  <si>
    <t>带动贫困户135户以上。</t>
  </si>
  <si>
    <t>曙坪镇大树村旅游扶贫示范项目</t>
  </si>
  <si>
    <t>曙坪镇大树村</t>
  </si>
  <si>
    <t>支持大树村发展旅游扶贫示范项目，重点用于道路绿化亮化、园区步道建设，支持重楼、白芍等特色产业扶持发展及配套基础设施建设等，带动贫困户务工就业。</t>
  </si>
  <si>
    <t>带动贫困户45户以上。</t>
  </si>
  <si>
    <t>曙坪镇兴隆村旅游扶贫示范项目</t>
  </si>
  <si>
    <t>曙坪镇兴隆村</t>
  </si>
  <si>
    <t>支持兴隆村发展旅游扶贫示范项目，重点用于田园综合体建设，建设内容包括园区道路2公里，道路拓宽2公里，绿化2000平方米，亮化安装路灯50盏，特色民居风貌改造20户，建设生态观光采摘园50亩，建设配套设施。</t>
  </si>
  <si>
    <t>带动贫困户32户以上。</t>
  </si>
  <si>
    <t>友谊村旅游扶贫示范村建设项目</t>
  </si>
  <si>
    <t>用于友谊村发展旅游扶贫示范项目，依托村办企业收购农民闲置宅基地和房屋，流转适度规模的土地林地，招商带动乡村旅游发展。带动贫困户发展民宿旅游、农家乐、渔家乐。将扶持资金及形成资产按照股份（份额）量化到村集体经济组织成员。</t>
  </si>
  <si>
    <t>十一、产业设施建设</t>
  </si>
  <si>
    <t>松坪村产业设施项目</t>
  </si>
  <si>
    <t>上竹镇松坪村</t>
  </si>
  <si>
    <t>新修2.3.4.5.6组护堤5处。</t>
  </si>
  <si>
    <t>改善50户贫困户生产生活条件</t>
  </si>
  <si>
    <t>产业设施建设</t>
  </si>
  <si>
    <t>湘坪村产业路路基工程</t>
  </si>
  <si>
    <t>上竹镇湘坪村</t>
  </si>
  <si>
    <t>新修产业路800米，包括2座桥梁</t>
  </si>
  <si>
    <t>改善20户贫困户生产生活条件</t>
  </si>
  <si>
    <t>产业道路建设</t>
  </si>
  <si>
    <t>金坪村一组产业路硬化</t>
  </si>
  <si>
    <t>曾家镇金坪村</t>
  </si>
  <si>
    <t>硬化道路1KM。</t>
  </si>
  <si>
    <t>改善25户贫困户生产生活条件</t>
  </si>
  <si>
    <t>金坪村三组产业桥</t>
  </si>
  <si>
    <t>新建8米产业桥一座</t>
  </si>
  <si>
    <t>改善28户贫困户生产生活条件</t>
  </si>
  <si>
    <t>产业桥建设</t>
  </si>
  <si>
    <t>琉璃村五组产业路修复工程</t>
  </si>
  <si>
    <t>曾家镇琉璃村</t>
  </si>
  <si>
    <t>修复产业路2公里。</t>
  </si>
  <si>
    <t>改善39户贫困户生产生活条件</t>
  </si>
  <si>
    <t>桃花村二组产业路硬化</t>
  </si>
  <si>
    <t>硬化产业路1KM</t>
  </si>
  <si>
    <t>改善41户贫困户生产生活条件</t>
  </si>
  <si>
    <t>阳河村四组产业设施</t>
  </si>
  <si>
    <t>曾家镇阳河村</t>
  </si>
  <si>
    <t>新建和维修通组路1KM</t>
  </si>
  <si>
    <t>改善30户贫困户生产生活条件</t>
  </si>
  <si>
    <t>千山村五组产业设施</t>
  </si>
  <si>
    <t>新建1500米砂石路</t>
  </si>
  <si>
    <t>改善23户贫困户生产生活条件</t>
  </si>
  <si>
    <t>桃花村二组产业路维修</t>
  </si>
  <si>
    <t>维修产业路800米</t>
  </si>
  <si>
    <t>改善18户贫困户生产生活条件</t>
  </si>
  <si>
    <t>向阳路改建工程暨一二组通组产业路</t>
  </si>
  <si>
    <t>新建1.5公里，改建2公里。</t>
  </si>
  <si>
    <t>改善17户贫困户生产生活条件</t>
  </si>
  <si>
    <t>交通局</t>
  </si>
  <si>
    <t>大坪一组产业路硬化</t>
  </si>
  <si>
    <t>曾家镇五星村</t>
  </si>
  <si>
    <t>硬化产业路600米</t>
  </si>
  <si>
    <t>改善26户贫困户生产生活条件</t>
  </si>
  <si>
    <t>青台村四组产业路新建工程</t>
  </si>
  <si>
    <t>新建产业路1.5公里含硬化</t>
  </si>
  <si>
    <t>改善19户贫困户生产生活条件</t>
  </si>
  <si>
    <t>青台村羊圈梁至老院子产业路新建工程</t>
  </si>
  <si>
    <t>新建1.5KM产业路</t>
  </si>
  <si>
    <t>友谊村一组产业路工程</t>
  </si>
  <si>
    <t>新建长500m，宽3.5m</t>
  </si>
  <si>
    <t>改善16户贫困户生产生活条件</t>
  </si>
  <si>
    <t>友谊村产业路工程</t>
  </si>
  <si>
    <r>
      <rPr>
        <sz val="9"/>
        <rFont val="楷体_GB2312"/>
        <charset val="134"/>
      </rPr>
      <t>档墙826m</t>
    </r>
    <r>
      <rPr>
        <sz val="9"/>
        <rFont val="宋体"/>
        <charset val="134"/>
      </rPr>
      <t>³</t>
    </r>
    <r>
      <rPr>
        <sz val="9"/>
        <rFont val="楷体_GB2312"/>
        <charset val="134"/>
      </rPr>
      <t>，旧路拆除917㎡，硬化路面4127㎡</t>
    </r>
  </si>
  <si>
    <t>蔬菜村产业路工程</t>
  </si>
  <si>
    <t>城关镇蔬菜村</t>
  </si>
  <si>
    <t>到户路档墙80m，路基40m，宽3m</t>
  </si>
  <si>
    <t>友谊村二组五组产业路硬化工程</t>
  </si>
  <si>
    <t>硬化道路4.6公里，宽4m</t>
  </si>
  <si>
    <t>改善35户贫困户生产生活条件</t>
  </si>
  <si>
    <t>小河村产业路硬化完善工程</t>
  </si>
  <si>
    <t>城关镇小河村</t>
  </si>
  <si>
    <r>
      <rPr>
        <sz val="9"/>
        <rFont val="楷体_GB2312"/>
        <charset val="134"/>
      </rPr>
      <t>水沟消能坎16m</t>
    </r>
    <r>
      <rPr>
        <sz val="9"/>
        <rFont val="宋体"/>
        <charset val="134"/>
      </rPr>
      <t>³</t>
    </r>
    <r>
      <rPr>
        <sz val="9"/>
        <rFont val="楷体_GB2312"/>
        <charset val="134"/>
      </rPr>
      <t>，修建海底沟750㎡，挡墙1058m</t>
    </r>
    <r>
      <rPr>
        <sz val="9"/>
        <rFont val="宋体"/>
        <charset val="134"/>
      </rPr>
      <t>³</t>
    </r>
    <r>
      <rPr>
        <sz val="9"/>
        <rFont val="楷体_GB2312"/>
        <charset val="134"/>
      </rPr>
      <t>，修复河堤98㎡</t>
    </r>
  </si>
  <si>
    <t>小河村产业路完善工程</t>
  </si>
  <si>
    <r>
      <rPr>
        <sz val="9"/>
        <rFont val="楷体_GB2312"/>
        <charset val="134"/>
      </rPr>
      <t>档石墙1085m</t>
    </r>
    <r>
      <rPr>
        <sz val="9"/>
        <rFont val="宋体"/>
        <charset val="134"/>
      </rPr>
      <t>³</t>
    </r>
    <r>
      <rPr>
        <sz val="9"/>
        <rFont val="楷体_GB2312"/>
        <charset val="134"/>
      </rPr>
      <t>，路基整形900㎡</t>
    </r>
  </si>
  <si>
    <t>联盟村二组产业路硬化工程</t>
  </si>
  <si>
    <t>城关镇联盟村</t>
  </si>
  <si>
    <t>路面硬化200米，宽4米</t>
  </si>
  <si>
    <t>联盟村五组产业路完善工程</t>
  </si>
  <si>
    <r>
      <rPr>
        <sz val="9"/>
        <rFont val="楷体_GB2312"/>
        <charset val="134"/>
      </rPr>
      <t>新修150m，路面硬化350米，宽4米，修建档土墙 547m</t>
    </r>
    <r>
      <rPr>
        <sz val="9"/>
        <rFont val="宋体"/>
        <charset val="134"/>
      </rPr>
      <t>³</t>
    </r>
  </si>
  <si>
    <t>改善15户贫困户生产生活条件</t>
  </si>
  <si>
    <t>联盟五组新修产业路</t>
  </si>
  <si>
    <t>新建产业道路600米，维修道路200米</t>
  </si>
  <si>
    <t>城关镇友谊村产业路</t>
  </si>
  <si>
    <t>新修产业路2KM</t>
  </si>
  <si>
    <t>改善37户贫困户生产生活条件</t>
  </si>
  <si>
    <t>竹节溪村七组产业路</t>
  </si>
  <si>
    <t>城关镇竹节溪村</t>
  </si>
  <si>
    <t>新修砂石路2公里，村级道路挡护440立方米</t>
  </si>
  <si>
    <t>改善10户贫困户生产生活条件</t>
  </si>
  <si>
    <t>新华村二组产业路硬化</t>
  </si>
  <si>
    <t>产业路硬化1500米，安装水泥涵管44m，安装不锈钢栏杆25m，修建过滤池1个，建桥梁一座，长10m，宽5m，</t>
  </si>
  <si>
    <t>小河村产业路硬化</t>
  </si>
  <si>
    <t>新修产业路800米，修复挡土墙100米</t>
  </si>
  <si>
    <t>小河村产业设施</t>
  </si>
  <si>
    <t>新修产业路800米，维修道路50米</t>
  </si>
  <si>
    <t>改善21户贫困户生产生活条件</t>
  </si>
  <si>
    <t>尖山坪一组产业路硬化</t>
  </si>
  <si>
    <t>硬化道路300米</t>
  </si>
  <si>
    <t>改善9户贫困户生产生活条件</t>
  </si>
  <si>
    <t>华坪镇渝龙村五组克麻石、童家河坝、六组沙坝产业便民桥建设工程</t>
  </si>
  <si>
    <t>五组克麻石平板桥、童家河坝平板桥、六组沙坝平板桥</t>
  </si>
  <si>
    <t>产业便民桥建设</t>
  </si>
  <si>
    <t>尖山坪四组产业和桥</t>
  </si>
  <si>
    <t>新建6米桥梁二座</t>
  </si>
  <si>
    <t>产业道路和桥建设</t>
  </si>
  <si>
    <t>尖山坪二组产业桥</t>
  </si>
  <si>
    <t>新建6米桥梁一座</t>
  </si>
  <si>
    <t>改善8户贫困户生产生活条件</t>
  </si>
  <si>
    <t>三坝村二组产业路维修</t>
  </si>
  <si>
    <t>华坪镇三坝村</t>
  </si>
  <si>
    <t>维修产业路40米</t>
  </si>
  <si>
    <t>渝龙村六组产业路维修</t>
  </si>
  <si>
    <t>修复产业路150米</t>
  </si>
  <si>
    <t>渝龙村二组水毁产业路修复</t>
  </si>
  <si>
    <t>维修产业路60米</t>
  </si>
  <si>
    <t>渝龙村五组庹阳坝产业路</t>
  </si>
  <si>
    <t>新修产业路150米</t>
  </si>
  <si>
    <t>改善6户贫困户生产生活条件</t>
  </si>
  <si>
    <t>团结村产业设施</t>
  </si>
  <si>
    <t>华坪镇团结村</t>
  </si>
  <si>
    <t>硬化团结村二组道路700米</t>
  </si>
  <si>
    <t>改善24户贫困户生产生活条件</t>
  </si>
  <si>
    <t>国庆村六组产业路建设</t>
  </si>
  <si>
    <t>牛头店镇国庆村</t>
  </si>
  <si>
    <t>新建产业路800米</t>
  </si>
  <si>
    <t>牛头店</t>
  </si>
  <si>
    <t>水晶坪村二组产业路延伸项目</t>
  </si>
  <si>
    <t>牛头店镇水晶坪村</t>
  </si>
  <si>
    <t>水晶坪村二组产业路延伸建设800米</t>
  </si>
  <si>
    <t>水晶坪村产业路建设项目</t>
  </si>
  <si>
    <t>新建产业路200米</t>
  </si>
  <si>
    <t>水晶坪三四组无花果产业基地及园区道路建设项目</t>
  </si>
  <si>
    <t>三四组产业路新修1公里，园区道路硬化2公里。</t>
  </si>
  <si>
    <t>改善13户贫困户生产生活条件</t>
  </si>
  <si>
    <t>红星村三组产业设施</t>
  </si>
  <si>
    <t>牛头店镇红星村</t>
  </si>
  <si>
    <t>新建道路1.5KM</t>
  </si>
  <si>
    <t>牛头店镇竹叶村六组产业设施</t>
  </si>
  <si>
    <t>牛头店镇竹叶村</t>
  </si>
  <si>
    <t>维修道路1KM</t>
  </si>
  <si>
    <t>国庆村十一组产业路</t>
  </si>
  <si>
    <t>国庆村十一组（政府后）至国庆三组（刘美香住处）道路新建，1000米</t>
  </si>
  <si>
    <t>改善27户贫困户生产生活条件</t>
  </si>
  <si>
    <t>大坝村三组产业路</t>
  </si>
  <si>
    <t>上竹镇大坝村</t>
  </si>
  <si>
    <t>硬化产业路400米</t>
  </si>
  <si>
    <t>渔家沟五组新修五组产业路</t>
  </si>
  <si>
    <t>上竹镇中心村</t>
  </si>
  <si>
    <t>新修产业路1公里</t>
  </si>
  <si>
    <t>大坝村四、五组产业路</t>
  </si>
  <si>
    <t>硬化产业路300米</t>
  </si>
  <si>
    <t>湘坪村产业路硬化</t>
  </si>
  <si>
    <t>硬化产业路800米</t>
  </si>
  <si>
    <t>湘坪村八组通组路</t>
  </si>
  <si>
    <t>新修和硬化通组路200米</t>
  </si>
  <si>
    <t>庙坝村八组便民桥</t>
  </si>
  <si>
    <t>上竹镇庙坝村</t>
  </si>
  <si>
    <t>修复便民桥1座，宽3.3米，长6.5米</t>
  </si>
  <si>
    <t>改善5户贫困户生产生活条件</t>
  </si>
  <si>
    <t>兴隆村2组产业设施建设</t>
  </si>
  <si>
    <t>修复堤带桥6米</t>
  </si>
  <si>
    <t>马镇村四组产业桥工程</t>
  </si>
  <si>
    <t>曙坪镇马镇村</t>
  </si>
  <si>
    <t>新建跨度10米桥涵一座</t>
  </si>
  <si>
    <t>马镇村三组产业路修复</t>
  </si>
  <si>
    <t>修复道路17米</t>
  </si>
  <si>
    <t>战斗村一组产业路维修</t>
  </si>
  <si>
    <t>曙坪镇战斗村</t>
  </si>
  <si>
    <t>维修道路100米</t>
  </si>
  <si>
    <t>改善12户贫困户生产生活条件</t>
  </si>
  <si>
    <t>产业道路维修</t>
  </si>
  <si>
    <t>兴隆坡产业桥</t>
  </si>
  <si>
    <t>新建70延米，宽8.5米桥一座</t>
  </si>
  <si>
    <t>改善11户贫困户生产生活条件</t>
  </si>
  <si>
    <t>安坪村二组产业路</t>
  </si>
  <si>
    <t>曙坪镇安坪村</t>
  </si>
  <si>
    <t>新建1.2KM沙石路</t>
  </si>
  <si>
    <t>安坪村产业路</t>
  </si>
  <si>
    <t>新建产业路500米</t>
  </si>
  <si>
    <t>改善7户贫困户生产生活条件</t>
  </si>
  <si>
    <t>兴隆村产业路硬化</t>
  </si>
  <si>
    <t>兴隆产业路硬化1公里</t>
  </si>
  <si>
    <t>马镇村六组产业路</t>
  </si>
  <si>
    <t>新修产业路1.5KM</t>
  </si>
  <si>
    <t>中坝五组产业路</t>
  </si>
  <si>
    <t>曙坪镇中坝村</t>
  </si>
  <si>
    <t>新修产业路250米</t>
  </si>
  <si>
    <t>小埫产业桥</t>
  </si>
  <si>
    <t>新建80延米，宽5.5米桥一座</t>
  </si>
  <si>
    <t>中坝村产业设施配套</t>
  </si>
  <si>
    <t>产业配套（新修河堤250米，保护农田100亩，涉及农业园区1个，屠宰场1个）</t>
  </si>
  <si>
    <t>中坝三组产业路</t>
  </si>
  <si>
    <t>新修产业路500米</t>
  </si>
  <si>
    <t>和平村二组产业路</t>
  </si>
  <si>
    <t>曙坪镇和平村</t>
  </si>
  <si>
    <t>新修产业路800米</t>
  </si>
  <si>
    <t>和平村四组产业路维修</t>
  </si>
  <si>
    <t>维修涵洞1个</t>
  </si>
  <si>
    <t>联合村产业设施</t>
  </si>
  <si>
    <t>新建堤带路800米</t>
  </si>
  <si>
    <t>金岭村一组产业路硬化</t>
  </si>
  <si>
    <t>钟宝镇金岭村</t>
  </si>
  <si>
    <r>
      <rPr>
        <sz val="9"/>
        <rFont val="楷体_GB2312"/>
        <charset val="134"/>
      </rPr>
      <t>硬化道路60米</t>
    </r>
    <r>
      <rPr>
        <sz val="9"/>
        <rFont val="楷体_GB2312"/>
        <charset val="134"/>
      </rPr>
      <t>×</t>
    </r>
    <r>
      <rPr>
        <sz val="9"/>
        <rFont val="楷体_GB2312"/>
        <charset val="134"/>
      </rPr>
      <t>3.5米、路基60m</t>
    </r>
    <r>
      <rPr>
        <sz val="9"/>
        <rFont val="宋体"/>
        <charset val="134"/>
      </rPr>
      <t>³</t>
    </r>
  </si>
  <si>
    <t>三坪村六七组产业路硬化</t>
  </si>
  <si>
    <t>钟宝镇三坪村</t>
  </si>
  <si>
    <r>
      <rPr>
        <sz val="9"/>
        <rFont val="楷体_GB2312"/>
        <charset val="134"/>
      </rPr>
      <t>硬化道路1.8KM</t>
    </r>
    <r>
      <rPr>
        <sz val="9"/>
        <rFont val="楷体_GB2312"/>
        <charset val="134"/>
      </rPr>
      <t>×</t>
    </r>
    <r>
      <rPr>
        <sz val="9"/>
        <rFont val="楷体_GB2312"/>
        <charset val="134"/>
      </rPr>
      <t>3.5米</t>
    </r>
  </si>
  <si>
    <t>东风村三组产业路</t>
  </si>
  <si>
    <t>钟宝镇东风村</t>
  </si>
  <si>
    <t>新建产业路3.5公里。</t>
  </si>
  <si>
    <t>干洲河三、七组产业路</t>
  </si>
  <si>
    <t>钟宝镇干洲河村</t>
  </si>
  <si>
    <t>新建产业路1.5公里。</t>
  </si>
  <si>
    <t>钟宝镇六七组产业路</t>
  </si>
  <si>
    <t>钟宝镇旧城村</t>
  </si>
  <si>
    <t>维修道路600米</t>
  </si>
  <si>
    <t>改善33户贫困户生产生活条件</t>
  </si>
  <si>
    <t>新坪村产业设施</t>
  </si>
  <si>
    <t>新建520米村级道路。</t>
  </si>
  <si>
    <t>旧城村八组产业路维修</t>
  </si>
  <si>
    <t>维修产业路600米</t>
  </si>
  <si>
    <t>干洲河产业配套</t>
  </si>
  <si>
    <t>新修道路及硬化、河堤修复200米</t>
  </si>
  <si>
    <t>民主村产业基地</t>
  </si>
  <si>
    <t>新修产业路400米</t>
  </si>
  <si>
    <t>国庆村四、五组新修产业路</t>
  </si>
  <si>
    <t>新修油牡丹种植、魔芋种植加工产业道路2㎞。</t>
  </si>
  <si>
    <t>改善38户贫困户生产生活条件</t>
  </si>
  <si>
    <t>湘坪村八组小坝产业平板桥</t>
  </si>
  <si>
    <t>新修（猕猴桃种植基地）产业桥25米。</t>
  </si>
  <si>
    <t>竹节溪村产业路</t>
  </si>
  <si>
    <t>新修砂石路2公里。</t>
  </si>
  <si>
    <t>星明村一组产业路硬化</t>
  </si>
  <si>
    <t>曾家镇星明村</t>
  </si>
  <si>
    <t>硬化一组产业路1.1公里</t>
  </si>
  <si>
    <t>改善40户贫困户生产生活条件</t>
  </si>
  <si>
    <t>蔬菜村产业防护堤</t>
  </si>
  <si>
    <t>新修防护堤长120米，新建跨度约3.5米平板桥一座</t>
  </si>
  <si>
    <t>曙坪镇桃园村产业园区保护防洪工程</t>
  </si>
  <si>
    <t>在曙坪镇桃园村实施沟道整治500米、沟渠及设施配套，保护农田及产业园新建综合防洪堤500m。</t>
  </si>
  <si>
    <t>改善36户贫困户生产生活条件</t>
  </si>
  <si>
    <t>十二、资产收益扶贫试点项目</t>
  </si>
  <si>
    <t>镇坪县</t>
  </si>
  <si>
    <t>建设资产收益扶贫试点项目3个，配股分红219户。</t>
  </si>
  <si>
    <t>贫困户入股分红每户稳定分红300元</t>
  </si>
  <si>
    <t>各涉关镇</t>
  </si>
  <si>
    <t>资产收益扶贫</t>
  </si>
  <si>
    <t>十三、农业技术服务</t>
  </si>
  <si>
    <t>扶持带动2690户贫困户。</t>
  </si>
  <si>
    <t>（一）基层农技推广体系项目</t>
  </si>
  <si>
    <t>培育农业科技示范户1000户；建设4个农业技术试验示范基地；选聘50名科技指导员；加强农技推广服务体系建设；实施农技推广特聘计划，特聘农技员11名。</t>
  </si>
  <si>
    <t>扶持带动1000户贫困户。</t>
  </si>
  <si>
    <t>（二）职业农民培育</t>
  </si>
  <si>
    <t>培育初级职业农民150人。</t>
  </si>
  <si>
    <t>扶持带动89户贫困户。</t>
  </si>
  <si>
    <t>（三）农民实用技术培训</t>
  </si>
  <si>
    <t>组织开展农民实用技术培训。</t>
  </si>
  <si>
    <t>扶持带动1601户脱贫户。</t>
  </si>
  <si>
    <t>2018年农民实用技术培训</t>
  </si>
  <si>
    <t>农民实用技术培训10000人次，开展特种配方施肥、魔芋、中药材、林果栽培、粮油高山栽培、水产养殖、中华蜂、生猪等种养技术培训。其中贫困户1058户，3370人。</t>
  </si>
  <si>
    <t>扶持带动1058户脱贫户。</t>
  </si>
  <si>
    <t>2019年农民实用技术培训</t>
  </si>
  <si>
    <t>农民实用技术计划培训5000人次，开展特种配方施肥、魔芋、中药材、林果栽培、水产养殖、中华蜂、生猪、牛、养等种养技术培训。其中贫困户543户，1686人。</t>
  </si>
  <si>
    <t>扶持带动543户脱贫户脱贫</t>
  </si>
  <si>
    <t>十四、2019年金融扶贫项目</t>
  </si>
  <si>
    <t>扶持带动2970户贫困户</t>
  </si>
  <si>
    <t>扶贫局</t>
  </si>
  <si>
    <t>（一）2019年贫困户小额贷款贴息</t>
  </si>
  <si>
    <t>预计投放贷款资金9000万元</t>
  </si>
  <si>
    <t>扶持带动2100户贫困户</t>
  </si>
  <si>
    <t>（二）2019年互助资金贴息</t>
  </si>
  <si>
    <t>预计投放互助资金2000万元</t>
  </si>
  <si>
    <t>扶持带动870户贫困户</t>
  </si>
  <si>
    <t>（三）“5321”小额风险补偿金</t>
  </si>
  <si>
    <t>“5321”小额贷款风险补偿金</t>
  </si>
  <si>
    <t>十五、雨露计划</t>
  </si>
  <si>
    <t>全县实施雨露计划100人。</t>
  </si>
  <si>
    <t>基础设施类</t>
  </si>
  <si>
    <t xml:space="preserve"> </t>
  </si>
  <si>
    <t>十六、国有贫困林场基础设施建设</t>
  </si>
  <si>
    <r>
      <rPr>
        <b/>
        <sz val="9"/>
        <rFont val="楷体_GB2312"/>
        <charset val="134"/>
      </rPr>
      <t>主要用于国有林场钟宝管护站新建三层砖混结构护林站约600</t>
    </r>
    <r>
      <rPr>
        <b/>
        <sz val="9"/>
        <rFont val="宋体"/>
        <charset val="134"/>
      </rPr>
      <t>㎡</t>
    </r>
    <r>
      <rPr>
        <b/>
        <sz val="9"/>
        <rFont val="楷体_GB2312"/>
        <charset val="134"/>
      </rPr>
      <t>，并完善相关配套基础设施。在建设中劳务用工优先使用当地建档立卡贫困户11人以上，护林站建设有利于生态管护，使扶贫资金真正起到改善林场生产生活条件的作用。</t>
    </r>
  </si>
  <si>
    <t>带动贫困户11户以上。</t>
  </si>
  <si>
    <t>国有林场</t>
  </si>
  <si>
    <t>十七、通村道路</t>
  </si>
  <si>
    <t>中坝村二组道路建设</t>
  </si>
  <si>
    <t>新修道路1公里</t>
  </si>
  <si>
    <t>改善74户贫困户生产生活条件</t>
  </si>
  <si>
    <t>道路建设</t>
  </si>
  <si>
    <t>水晶坪村二组、三组道路建设</t>
  </si>
  <si>
    <t>新修产业道路2.6公里</t>
  </si>
  <si>
    <t>改善63户贫困户生产生活条件</t>
  </si>
  <si>
    <t>中心村肖家湾道路建设</t>
  </si>
  <si>
    <t>新修道路2公里</t>
  </si>
  <si>
    <t>改善73户贫困户生产生活条件</t>
  </si>
  <si>
    <t>渝龙村二组道路建设</t>
  </si>
  <si>
    <t>新修产业道路1.5公里</t>
  </si>
  <si>
    <t>联合村鱼棚子道路建设</t>
  </si>
  <si>
    <t>新修道路0.5公里。</t>
  </si>
  <si>
    <t>改善158户贫困户生产生活条件</t>
  </si>
  <si>
    <t>大关庙七组、八组道路建设</t>
  </si>
  <si>
    <t>钟宝镇得胜村</t>
  </si>
  <si>
    <t>新修产业道路3公里</t>
  </si>
  <si>
    <t>改善157户贫困户生产生活条件</t>
  </si>
  <si>
    <t>小关庙五组道路建设</t>
  </si>
  <si>
    <t>新修产业道路1公里</t>
  </si>
  <si>
    <t>蔬菜村四组道路完善工程</t>
  </si>
  <si>
    <t>路面加宽，道路完善800m</t>
  </si>
  <si>
    <t>桃园五组道路建设</t>
  </si>
  <si>
    <t>新建1.5公里</t>
  </si>
  <si>
    <t>改善130户贫困户生产生活条件</t>
  </si>
  <si>
    <t>平镇路口-南江湖道路建设</t>
  </si>
  <si>
    <t>改善128户贫困户生产生活条件</t>
  </si>
  <si>
    <t>干洲河七组、十组、水叉道路建设</t>
  </si>
  <si>
    <t>钟宝镇干洲河</t>
  </si>
  <si>
    <t>新修道路2.3公里</t>
  </si>
  <si>
    <t>改善89户贫困户生产生活条件</t>
  </si>
  <si>
    <t>便民桥建设</t>
  </si>
  <si>
    <t>金坪七组金丝观便民桥维修</t>
  </si>
  <si>
    <t>维修便民桥6米</t>
  </si>
  <si>
    <t>花坪村1、2道路改线</t>
  </si>
  <si>
    <t>曾家镇花坪村</t>
  </si>
  <si>
    <t>新修改线道路900米</t>
  </si>
  <si>
    <t>小河路主道改线维修</t>
  </si>
  <si>
    <t>新修桥梁2座，改线500米，清除滑坡。</t>
  </si>
  <si>
    <t>友谊二组道路修复工程</t>
  </si>
  <si>
    <t>友谊垭子至友谊学校道路修复及硬化800米</t>
  </si>
  <si>
    <t>改善32户贫困户生产生活条件</t>
  </si>
  <si>
    <t>小河村河道整治及便民桥建设</t>
  </si>
  <si>
    <t>城关镇
小河村</t>
  </si>
  <si>
    <t>建设平板桥一座，河道整治300米及堤带路建设。</t>
  </si>
  <si>
    <t>改善34户贫困户生产生活条件</t>
  </si>
  <si>
    <t>道路、便民桥建设</t>
  </si>
  <si>
    <t>二组-五组道路维修</t>
  </si>
  <si>
    <t>维修道路800米</t>
  </si>
  <si>
    <t>国庆村七八组道路建设</t>
  </si>
  <si>
    <t>国庆村七八组道路建设1000m</t>
  </si>
  <si>
    <t>牛头店红星村至曾家镇琉璃村道路</t>
  </si>
  <si>
    <t>续修道路6.8公里</t>
  </si>
  <si>
    <t>2018-2019</t>
  </si>
  <si>
    <t>发改局</t>
  </si>
  <si>
    <t>牛头店镇红星村公路</t>
  </si>
  <si>
    <t>续建道路3公里</t>
  </si>
  <si>
    <t>大坝—中心通组路硬化</t>
  </si>
  <si>
    <t>硬化通组路400米</t>
  </si>
  <si>
    <t>兴隆村1.3.6组道路维修</t>
  </si>
  <si>
    <t>修复道路600米。</t>
  </si>
  <si>
    <t>改善29户贫困户生产生活条件</t>
  </si>
  <si>
    <t>安坪村路堤项目建设</t>
  </si>
  <si>
    <t>新修河堤500米，整修沿河路200米</t>
  </si>
  <si>
    <t>改善14户贫困户生产生活条件</t>
  </si>
  <si>
    <t>曾家三桥</t>
  </si>
  <si>
    <t>新建40延米桥梁</t>
  </si>
  <si>
    <t>洪阳村二组道路设施改造</t>
  </si>
  <si>
    <t>曾家镇洪阳村</t>
  </si>
  <si>
    <t>道路配套设施建设、绿化垃圾处理及场院维修等。</t>
  </si>
  <si>
    <t>改善22户贫困户生产生活条件</t>
  </si>
  <si>
    <t>宏伟村五组道路整修改造项目</t>
  </si>
  <si>
    <t>曾家镇宏伟村</t>
  </si>
  <si>
    <t>道路整修1.6公里。</t>
  </si>
  <si>
    <t>干洲河村三组水毁村级公路维修</t>
  </si>
  <si>
    <t>维修道路200米*5</t>
  </si>
  <si>
    <t>得胜村二组水毁村级公路维修</t>
  </si>
  <si>
    <t>维修道路70米*3米</t>
  </si>
  <si>
    <t>新华村二组道路硬化</t>
  </si>
  <si>
    <t>硬化道路1.5公里</t>
  </si>
  <si>
    <t>尖山坪村三、四组（大渝河）道路建设工程</t>
  </si>
  <si>
    <t>新修道路7㎞，宽5米。</t>
  </si>
  <si>
    <t>十八、住房安全</t>
  </si>
  <si>
    <t>危房改造220户（c级211户，D级9户）</t>
  </si>
  <si>
    <t>解决220户贫困户住房安全</t>
  </si>
  <si>
    <t>宏伟村危房改造</t>
  </si>
  <si>
    <t>宏伟村危房改造2户（c级2户）</t>
  </si>
  <si>
    <t>解决2户贫困户住房安全</t>
  </si>
  <si>
    <t>花坪村危房改造</t>
  </si>
  <si>
    <t>花坪村危房改造1户（c级1户）</t>
  </si>
  <si>
    <t>解决1户贫困户住房安全</t>
  </si>
  <si>
    <t>金坪村危房改造</t>
  </si>
  <si>
    <t>金坪村危房改造16户（c级16户）</t>
  </si>
  <si>
    <t>解决16户贫困户住房安全</t>
  </si>
  <si>
    <t>琉璃村危房改造</t>
  </si>
  <si>
    <t>琉璃村危房改造1户（c级1户）</t>
  </si>
  <si>
    <t>千山村危房改造</t>
  </si>
  <si>
    <t>千山村危房改造1户（d级1户）</t>
  </si>
  <si>
    <t>青台村危房改造</t>
  </si>
  <si>
    <t>青台村危房改造4户（c级4户）</t>
  </si>
  <si>
    <t>解决4户贫困户住房安全</t>
  </si>
  <si>
    <t>阳河村危房改造</t>
  </si>
  <si>
    <t>阳河村危房改造1户（c级1户）</t>
  </si>
  <si>
    <t>白珠村危房改造</t>
  </si>
  <si>
    <t>白珠村危房改造1户（c级1户）</t>
  </si>
  <si>
    <t>国庆村危房改造</t>
  </si>
  <si>
    <t>国庆村危房改造3户（c级3户</t>
  </si>
  <si>
    <t>解决3户贫困户住房安全</t>
  </si>
  <si>
    <t>前进村危房改造</t>
  </si>
  <si>
    <t>前进村危房改造5户（c级5户</t>
  </si>
  <si>
    <t>解决5户贫困户住房安全</t>
  </si>
  <si>
    <t>水晶坪村危房改造</t>
  </si>
  <si>
    <t>水晶坪村危房改造5户（c级5户）</t>
  </si>
  <si>
    <t>先锋村危房改造</t>
  </si>
  <si>
    <t>先锋村危房改造1户（c级1户）</t>
  </si>
  <si>
    <t>红星危房改造</t>
  </si>
  <si>
    <t>红星危房改造3户（c级3户</t>
  </si>
  <si>
    <t>竹叶村危房改造</t>
  </si>
  <si>
    <t>竹叶村危房改造2户（c级2户）</t>
  </si>
  <si>
    <t>大坝村危房改造</t>
  </si>
  <si>
    <t>大坝村危房改造5户（c级5户）</t>
  </si>
  <si>
    <t>发龙村危房改造</t>
  </si>
  <si>
    <t>发龙村危房改造7户（c级7户）</t>
  </si>
  <si>
    <t>解决7户贫困户住房安全</t>
  </si>
  <si>
    <t>庙坝村危房改造</t>
  </si>
  <si>
    <t>庙坝村危房改造13户（c级13户）</t>
  </si>
  <si>
    <t>解决13户贫困户住房安全</t>
  </si>
  <si>
    <t>湘坪村危房改造</t>
  </si>
  <si>
    <t>湘坪村危房改造6户（c级6户）</t>
  </si>
  <si>
    <t>解决6户贫困户住房安全</t>
  </si>
  <si>
    <t>安坪村危房改造</t>
  </si>
  <si>
    <t>安坪村危房改造7户（c级6户，D级1户）</t>
  </si>
  <si>
    <t>大树村危房改造</t>
  </si>
  <si>
    <t>大树村危房改造5户（c级5户）</t>
  </si>
  <si>
    <t>和平村危房改造</t>
  </si>
  <si>
    <t>和平村危房改造7户（c级7户）</t>
  </si>
  <si>
    <t>联合村危房改造</t>
  </si>
  <si>
    <t>联合村危房改造3户（c级3户）</t>
  </si>
  <si>
    <t>马镇村危房改造</t>
  </si>
  <si>
    <t>马镇村危房改造1户（c级1户）</t>
  </si>
  <si>
    <t>双坪村危房改造</t>
  </si>
  <si>
    <t>双坪村危房改造7户（c级6户，D级1户）</t>
  </si>
  <si>
    <t>桃元村危房改造</t>
  </si>
  <si>
    <t>桃元村危房改造18户（c级18户）</t>
  </si>
  <si>
    <t>解决18户贫困户住房安全</t>
  </si>
  <si>
    <t>阳安村危房改造</t>
  </si>
  <si>
    <t>阳安村危房改造28户（c级27户，D级1户）</t>
  </si>
  <si>
    <t>解决28户贫困户住房安全</t>
  </si>
  <si>
    <t>战斗村危房改造</t>
  </si>
  <si>
    <t>战斗村危房改造1户（c级1户）</t>
  </si>
  <si>
    <t>中坝村危房改造</t>
  </si>
  <si>
    <t>中坝村危房改造20户（c级20户）</t>
  </si>
  <si>
    <t>解决20户贫困户住房安全</t>
  </si>
  <si>
    <t>得胜村危房改造</t>
  </si>
  <si>
    <t>得胜村危房改造6户（c级3户，D级3户）</t>
  </si>
  <si>
    <t>干洲河村危房改造</t>
  </si>
  <si>
    <t>干洲河村危房改造3户（c级2户，D级1户）</t>
  </si>
  <si>
    <t>金岭村危房改造</t>
  </si>
  <si>
    <t>金岭村危房改造4户（c级4户）</t>
  </si>
  <si>
    <t>旧城村危房改造</t>
  </si>
  <si>
    <t>旧城村危房改造3户（c级3户）</t>
  </si>
  <si>
    <t>三坪村危房改造</t>
  </si>
  <si>
    <t>三坪村危房改造3户（c级3户）</t>
  </si>
  <si>
    <t>新坪村危房改造</t>
  </si>
  <si>
    <t>新坪村危房改2户（c级2户）</t>
  </si>
  <si>
    <t>尖山坪村危房改造</t>
  </si>
  <si>
    <t xml:space="preserve">华坪镇 </t>
  </si>
  <si>
    <t>尖山坪村危房改造2户（c级2户）</t>
  </si>
  <si>
    <t>三坝村危房改造</t>
  </si>
  <si>
    <t>三坝村危房改造1户（c级1户）</t>
  </si>
  <si>
    <t>渝龙村危房改造</t>
  </si>
  <si>
    <t>渝龙村危房改造2户（c级1户）</t>
  </si>
  <si>
    <t>联盟村危房改造</t>
  </si>
  <si>
    <t>联盟村危房改造3户（c级3户）</t>
  </si>
  <si>
    <t>坪宝村危房改造</t>
  </si>
  <si>
    <t>坪宝村危房改造2户（c级2户）</t>
  </si>
  <si>
    <t>蔬菜村危房改造</t>
  </si>
  <si>
    <t>蔬菜村危房改造2户（c级1户，D级1户）</t>
  </si>
  <si>
    <t>文彩村危房改造</t>
  </si>
  <si>
    <t>文彩村危房改造3户（c级3户）</t>
  </si>
  <si>
    <t>小河村危房改造</t>
  </si>
  <si>
    <t>小河村危房改造3户（c级3户）</t>
  </si>
  <si>
    <t>新华村危房改造</t>
  </si>
  <si>
    <t>新华村危房改造1户（c级1户）</t>
  </si>
  <si>
    <t>友谊村危房改造</t>
  </si>
  <si>
    <t>友谊村危房改造2户（c级1户，D级1户）</t>
  </si>
  <si>
    <t>竹节溪村危房改造</t>
  </si>
  <si>
    <t>竹节溪村危房改造5户（c级5户）</t>
  </si>
  <si>
    <t>十九、小型水利设施建设</t>
  </si>
  <si>
    <t>饮水安全基础设施配套</t>
  </si>
  <si>
    <t>饮水安全基础设施配套及简易化净水</t>
  </si>
  <si>
    <t>卫健局</t>
  </si>
  <si>
    <t>饮水安全净化</t>
  </si>
  <si>
    <t>文彩村二组堰渠修复工程</t>
  </si>
  <si>
    <t>城关镇文彩村</t>
  </si>
  <si>
    <r>
      <rPr>
        <sz val="9"/>
        <rFont val="楷体_GB2312"/>
        <charset val="134"/>
      </rPr>
      <t>修复堰渠长50m，挡墙300m</t>
    </r>
    <r>
      <rPr>
        <sz val="9"/>
        <rFont val="宋体"/>
        <charset val="134"/>
      </rPr>
      <t>³</t>
    </r>
    <r>
      <rPr>
        <sz val="9"/>
        <rFont val="楷体_GB2312"/>
        <charset val="134"/>
      </rPr>
      <t>，长40m，宽1.5m，高5m，</t>
    </r>
  </si>
  <si>
    <t>堰渠修复工程</t>
  </si>
  <si>
    <t>尖山坪村八组河堤建设工程</t>
  </si>
  <si>
    <t>新建八组河堤350米300米*4米</t>
  </si>
  <si>
    <t>河堤建设</t>
  </si>
  <si>
    <t>三坝村郎家沟山洪沟治理工程</t>
  </si>
  <si>
    <t>山洪沟治理500米。</t>
  </si>
  <si>
    <t>山洪沟治理</t>
  </si>
  <si>
    <t>曾家镇千户安置社区C区河堤建设</t>
  </si>
  <si>
    <t>修建宏伟村千户安置社区C区河堤建设</t>
  </si>
  <si>
    <t>白坪村青草坪小湾河堤完善工程</t>
  </si>
  <si>
    <t>城关镇白坪村</t>
  </si>
  <si>
    <r>
      <rPr>
        <sz val="9"/>
        <rFont val="楷体_GB2312"/>
        <charset val="134"/>
      </rPr>
      <t>修复河堤156m</t>
    </r>
    <r>
      <rPr>
        <sz val="9"/>
        <rFont val="宋体"/>
        <charset val="134"/>
      </rPr>
      <t>³</t>
    </r>
    <r>
      <rPr>
        <sz val="9"/>
        <rFont val="楷体_GB2312"/>
        <charset val="134"/>
      </rPr>
      <t>，简易护板桥一座</t>
    </r>
  </si>
  <si>
    <t>二十、贫困村生活垃圾污染防治项目</t>
  </si>
  <si>
    <t>购置垃圾清运设备，建垃圾处理设施，生活垃圾及时处理，改善农村生产生活条件。</t>
  </si>
  <si>
    <t>环保局</t>
  </si>
  <si>
    <t>牛头店镇贫困村生活垃圾污染防治项目</t>
  </si>
  <si>
    <t>牛头店镇白珠村</t>
  </si>
  <si>
    <t>新建日处理10吨的垃圾综合处理站一座。</t>
  </si>
  <si>
    <t>改善200户贫困户生产生活条件</t>
  </si>
  <si>
    <t>曙坪镇、牛头店镇、城关镇等17个贫困村生活垃圾污染物治理项目</t>
  </si>
  <si>
    <t xml:space="preserve">曙坪镇 牛头店镇城关镇
</t>
  </si>
  <si>
    <t>购置垃圾清运设备，建垃圾处理设施</t>
  </si>
  <si>
    <t>生活垃圾及时处理，改善农村生产生活条件</t>
  </si>
  <si>
    <t>坪宝村贫困村生活垃圾污染防治项目</t>
  </si>
  <si>
    <t>城关镇坪宝村</t>
  </si>
  <si>
    <t>湘坪村贫困村生活垃圾污染防治项目</t>
  </si>
  <si>
    <t>兴隆村贫困村生活垃圾污染防治项目</t>
  </si>
  <si>
    <t>中心村贫困村生活垃圾污染防治项目</t>
  </si>
  <si>
    <t>向阳村贫困村生活垃圾污染防治项目</t>
  </si>
  <si>
    <t>三坝村贫困村生活垃圾污染防治项目</t>
  </si>
  <si>
    <t>小河村贫困村生活垃圾污染防治项目</t>
  </si>
  <si>
    <t>新坪村贫困村生活垃圾污染防治项目</t>
  </si>
  <si>
    <t>中坝村贫困村生活垃圾污染防治项目</t>
  </si>
  <si>
    <t>前进村贫困村生活垃圾污染防治项目</t>
  </si>
  <si>
    <t>牛头店镇前进村</t>
  </si>
  <si>
    <t>其他</t>
  </si>
  <si>
    <t>二十一、扶贫项目管理费</t>
  </si>
  <si>
    <t>提取1%项目管理费。</t>
  </si>
  <si>
    <t>产业发展类</t>
    <phoneticPr fontId="48" type="noConversion"/>
  </si>
  <si>
    <t>产业发展类</t>
    <phoneticPr fontId="48" type="noConversion"/>
  </si>
</sst>
</file>

<file path=xl/styles.xml><?xml version="1.0" encoding="utf-8"?>
<styleSheet xmlns="http://schemas.openxmlformats.org/spreadsheetml/2006/main">
  <numFmts count="2">
    <numFmt numFmtId="178" formatCode="0_ "/>
    <numFmt numFmtId="179" formatCode="0.00_ "/>
  </numFmts>
  <fonts count="50">
    <font>
      <sz val="11"/>
      <color indexed="8"/>
      <name val="宋体"/>
      <charset val="134"/>
    </font>
    <font>
      <sz val="11"/>
      <color indexed="8"/>
      <name val="宋体"/>
      <charset val="134"/>
    </font>
    <font>
      <sz val="11"/>
      <color indexed="9"/>
      <name val="宋体"/>
      <charset val="134"/>
    </font>
    <font>
      <sz val="11"/>
      <color indexed="52"/>
      <name val="宋体"/>
      <charset val="134"/>
    </font>
    <font>
      <sz val="12"/>
      <name val="宋体"/>
      <charset val="134"/>
    </font>
    <font>
      <b/>
      <sz val="11"/>
      <color indexed="8"/>
      <name val="宋体"/>
      <charset val="134"/>
    </font>
    <font>
      <b/>
      <sz val="11"/>
      <color indexed="9"/>
      <name val="宋体"/>
      <charset val="134"/>
    </font>
    <font>
      <b/>
      <sz val="11"/>
      <color indexed="62"/>
      <name val="宋体"/>
      <charset val="134"/>
    </font>
    <font>
      <b/>
      <sz val="18"/>
      <color indexed="62"/>
      <name val="宋体"/>
      <charset val="134"/>
    </font>
    <font>
      <b/>
      <sz val="11"/>
      <color indexed="52"/>
      <name val="宋体"/>
      <charset val="134"/>
    </font>
    <font>
      <i/>
      <sz val="11"/>
      <color indexed="23"/>
      <name val="宋体"/>
      <charset val="134"/>
    </font>
    <font>
      <sz val="11"/>
      <color indexed="62"/>
      <name val="宋体"/>
      <charset val="134"/>
    </font>
    <font>
      <sz val="11"/>
      <color indexed="60"/>
      <name val="宋体"/>
      <charset val="134"/>
    </font>
    <font>
      <b/>
      <sz val="11"/>
      <color indexed="63"/>
      <name val="宋体"/>
      <charset val="134"/>
    </font>
    <font>
      <sz val="11"/>
      <color indexed="10"/>
      <name val="宋体"/>
      <charset val="134"/>
    </font>
    <font>
      <b/>
      <sz val="15"/>
      <color indexed="62"/>
      <name val="宋体"/>
      <charset val="134"/>
    </font>
    <font>
      <sz val="10"/>
      <name val="Helv"/>
      <family val="2"/>
    </font>
    <font>
      <b/>
      <sz val="13"/>
      <color indexed="62"/>
      <name val="宋体"/>
      <charset val="134"/>
    </font>
    <font>
      <sz val="11"/>
      <color indexed="17"/>
      <name val="宋体"/>
      <charset val="134"/>
    </font>
    <font>
      <sz val="10"/>
      <name val="宋体"/>
      <charset val="134"/>
    </font>
    <font>
      <b/>
      <sz val="10"/>
      <name val="宋体"/>
      <charset val="134"/>
    </font>
    <font>
      <b/>
      <sz val="12"/>
      <name val="宋体"/>
      <charset val="134"/>
    </font>
    <font>
      <b/>
      <sz val="10"/>
      <color indexed="10"/>
      <name val="宋体"/>
      <charset val="134"/>
    </font>
    <font>
      <b/>
      <sz val="10"/>
      <name val="楷体_GB2312"/>
      <charset val="134"/>
    </font>
    <font>
      <sz val="12"/>
      <color indexed="8"/>
      <name val="宋体"/>
      <charset val="134"/>
    </font>
    <font>
      <sz val="10"/>
      <color indexed="8"/>
      <name val="宋体"/>
      <charset val="134"/>
    </font>
    <font>
      <b/>
      <sz val="10"/>
      <name val="黑体"/>
      <charset val="134"/>
    </font>
    <font>
      <sz val="11"/>
      <name val="宋体"/>
      <charset val="134"/>
    </font>
    <font>
      <sz val="10"/>
      <name val="仿宋_GB2312"/>
      <charset val="134"/>
    </font>
    <font>
      <sz val="10"/>
      <color indexed="8"/>
      <name val="仿宋_GB2312"/>
      <charset val="134"/>
    </font>
    <font>
      <b/>
      <sz val="9"/>
      <name val="宋体"/>
      <charset val="134"/>
    </font>
    <font>
      <sz val="12"/>
      <color indexed="10"/>
      <name val="宋体"/>
      <charset val="134"/>
    </font>
    <font>
      <sz val="12"/>
      <name val="黑体"/>
      <charset val="134"/>
    </font>
    <font>
      <sz val="8"/>
      <name val="宋体"/>
      <charset val="134"/>
    </font>
    <font>
      <sz val="18"/>
      <name val="黑体"/>
      <charset val="134"/>
    </font>
    <font>
      <sz val="18"/>
      <name val="方正小标宋简体"/>
      <charset val="134"/>
    </font>
    <font>
      <sz val="8"/>
      <name val="方正小标宋简体"/>
      <charset val="134"/>
    </font>
    <font>
      <sz val="10"/>
      <name val="方正小标宋简体"/>
      <charset val="134"/>
    </font>
    <font>
      <sz val="9"/>
      <name val="黑体"/>
      <charset val="134"/>
    </font>
    <font>
      <sz val="8"/>
      <name val="黑体"/>
      <charset val="134"/>
    </font>
    <font>
      <b/>
      <sz val="9"/>
      <name val="黑体"/>
      <charset val="134"/>
    </font>
    <font>
      <b/>
      <sz val="9"/>
      <name val="仿宋_GB2312"/>
      <charset val="134"/>
    </font>
    <font>
      <b/>
      <sz val="8"/>
      <name val="仿宋_GB2312"/>
      <charset val="134"/>
    </font>
    <font>
      <sz val="9"/>
      <name val="仿宋_GB2312"/>
      <charset val="134"/>
    </font>
    <font>
      <b/>
      <sz val="9"/>
      <name val="楷体_GB2312"/>
      <charset val="134"/>
    </font>
    <font>
      <sz val="9"/>
      <name val="楷体_GB2312"/>
      <charset val="134"/>
    </font>
    <font>
      <sz val="9"/>
      <color indexed="8"/>
      <name val="楷体_GB2312"/>
      <charset val="134"/>
    </font>
    <font>
      <sz val="9"/>
      <color indexed="10"/>
      <name val="楷体_GB2312"/>
      <charset val="134"/>
    </font>
    <font>
      <sz val="9"/>
      <name val="宋体"/>
      <charset val="134"/>
    </font>
    <font>
      <sz val="10"/>
      <name val="楷体_GB2312"/>
      <charset val="134"/>
    </font>
  </fonts>
  <fills count="17">
    <fill>
      <patternFill patternType="none"/>
    </fill>
    <fill>
      <patternFill patternType="gray125"/>
    </fill>
    <fill>
      <patternFill patternType="solid">
        <fgColor indexed="31"/>
        <bgColor indexed="64"/>
      </patternFill>
    </fill>
    <fill>
      <patternFill patternType="solid">
        <fgColor indexed="49"/>
        <bgColor indexed="64"/>
      </patternFill>
    </fill>
    <fill>
      <patternFill patternType="solid">
        <fgColor indexed="55"/>
        <bgColor indexed="64"/>
      </patternFill>
    </fill>
    <fill>
      <patternFill patternType="solid">
        <fgColor indexed="44"/>
        <bgColor indexed="64"/>
      </patternFill>
    </fill>
    <fill>
      <patternFill patternType="solid">
        <fgColor indexed="42"/>
        <bgColor indexed="64"/>
      </patternFill>
    </fill>
    <fill>
      <patternFill patternType="solid">
        <fgColor indexed="57"/>
        <bgColor indexed="64"/>
      </patternFill>
    </fill>
    <fill>
      <patternFill patternType="solid">
        <fgColor indexed="26"/>
        <bgColor indexed="64"/>
      </patternFill>
    </fill>
    <fill>
      <patternFill patternType="solid">
        <fgColor indexed="51"/>
        <bgColor indexed="64"/>
      </patternFill>
    </fill>
    <fill>
      <patternFill patternType="solid">
        <fgColor indexed="47"/>
        <bgColor indexed="64"/>
      </patternFill>
    </fill>
    <fill>
      <patternFill patternType="solid">
        <fgColor indexed="29"/>
        <bgColor indexed="64"/>
      </patternFill>
    </fill>
    <fill>
      <patternFill patternType="solid">
        <fgColor indexed="22"/>
        <bgColor indexed="64"/>
      </patternFill>
    </fill>
    <fill>
      <patternFill patternType="solid">
        <fgColor indexed="9"/>
        <bgColor indexed="64"/>
      </patternFill>
    </fill>
    <fill>
      <patternFill patternType="solid">
        <fgColor indexed="53"/>
        <bgColor indexed="64"/>
      </patternFill>
    </fill>
    <fill>
      <patternFill patternType="solid">
        <fgColor indexed="27"/>
        <bgColor indexed="64"/>
      </patternFill>
    </fill>
    <fill>
      <patternFill patternType="solid">
        <fgColor indexed="43"/>
        <bgColor indexed="64"/>
      </patternFill>
    </fill>
  </fills>
  <borders count="13">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double">
        <color indexed="52"/>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49"/>
      </bottom>
      <diagonal/>
    </border>
    <border>
      <left/>
      <right/>
      <top/>
      <bottom style="medium">
        <color indexed="44"/>
      </bottom>
      <diagonal/>
    </border>
  </borders>
  <cellStyleXfs count="54">
    <xf numFmtId="0" fontId="0" fillId="0" borderId="0">
      <alignment vertical="center"/>
    </xf>
    <xf numFmtId="0" fontId="2" fillId="9" borderId="0" applyNumberFormat="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0" fontId="1" fillId="13" borderId="0" applyNumberFormat="0" applyBorder="0" applyAlignment="0" applyProtection="0">
      <alignment vertical="center"/>
    </xf>
    <xf numFmtId="0" fontId="11" fillId="10" borderId="8" applyNumberFormat="0" applyAlignment="0" applyProtection="0">
      <alignment vertical="center"/>
    </xf>
    <xf numFmtId="0" fontId="12" fillId="11" borderId="0" applyNumberFormat="0" applyBorder="0" applyAlignment="0" applyProtection="0">
      <alignment vertical="center"/>
    </xf>
    <xf numFmtId="0" fontId="1" fillId="12" borderId="0" applyNumberFormat="0" applyBorder="0" applyAlignment="0" applyProtection="0">
      <alignment vertical="center"/>
    </xf>
    <xf numFmtId="0" fontId="2" fillId="12" borderId="0" applyNumberFormat="0" applyBorder="0" applyAlignment="0" applyProtection="0">
      <alignment vertical="center"/>
    </xf>
    <xf numFmtId="0" fontId="1" fillId="0" borderId="0">
      <alignment vertical="center"/>
    </xf>
    <xf numFmtId="0" fontId="1" fillId="8" borderId="9" applyNumberFormat="0" applyFont="0" applyAlignment="0" applyProtection="0">
      <alignment vertical="center"/>
    </xf>
    <xf numFmtId="0" fontId="14"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2" fillId="11" borderId="0" applyNumberFormat="0" applyBorder="0" applyAlignment="0" applyProtection="0">
      <alignment vertical="center"/>
    </xf>
    <xf numFmtId="0" fontId="10" fillId="0" borderId="0" applyNumberFormat="0" applyFill="0" applyBorder="0" applyAlignment="0" applyProtection="0">
      <alignment vertical="center"/>
    </xf>
    <xf numFmtId="0" fontId="4" fillId="0" borderId="0">
      <alignment vertical="center"/>
    </xf>
    <xf numFmtId="0" fontId="15" fillId="0" borderId="11" applyNumberFormat="0" applyFill="0" applyAlignment="0" applyProtection="0">
      <alignment vertical="center"/>
    </xf>
    <xf numFmtId="0" fontId="17" fillId="0" borderId="11" applyNumberFormat="0" applyFill="0" applyAlignment="0" applyProtection="0">
      <alignment vertical="center"/>
    </xf>
    <xf numFmtId="0" fontId="7" fillId="0" borderId="12" applyNumberFormat="0" applyFill="0" applyAlignment="0" applyProtection="0">
      <alignment vertical="center"/>
    </xf>
    <xf numFmtId="0" fontId="2" fillId="5" borderId="0" applyNumberFormat="0" applyBorder="0" applyAlignment="0" applyProtection="0">
      <alignment vertical="center"/>
    </xf>
    <xf numFmtId="0" fontId="13" fillId="13" borderId="10" applyNumberFormat="0" applyAlignment="0" applyProtection="0">
      <alignment vertical="center"/>
    </xf>
    <xf numFmtId="0" fontId="2" fillId="10" borderId="0" applyNumberFormat="0" applyBorder="0" applyAlignment="0" applyProtection="0">
      <alignment vertical="center"/>
    </xf>
    <xf numFmtId="0" fontId="9" fillId="13" borderId="8" applyNumberFormat="0" applyAlignment="0" applyProtection="0">
      <alignment vertical="center"/>
    </xf>
    <xf numFmtId="0" fontId="6" fillId="4" borderId="7" applyNumberFormat="0" applyAlignment="0" applyProtection="0">
      <alignment vertical="center"/>
    </xf>
    <xf numFmtId="0" fontId="3" fillId="0" borderId="5" applyNumberFormat="0" applyFill="0" applyAlignment="0" applyProtection="0">
      <alignment vertical="center"/>
    </xf>
    <xf numFmtId="0" fontId="2" fillId="14" borderId="0" applyNumberFormat="0" applyBorder="0" applyAlignment="0" applyProtection="0">
      <alignment vertical="center"/>
    </xf>
    <xf numFmtId="0" fontId="1" fillId="6" borderId="0" applyNumberFormat="0" applyBorder="0" applyAlignment="0" applyProtection="0">
      <alignment vertical="center"/>
    </xf>
    <xf numFmtId="0" fontId="5" fillId="0" borderId="6" applyNumberFormat="0" applyFill="0" applyAlignment="0" applyProtection="0">
      <alignment vertical="center"/>
    </xf>
    <xf numFmtId="0" fontId="18" fillId="6" borderId="0" applyNumberFormat="0" applyBorder="0" applyAlignment="0" applyProtection="0">
      <alignment vertical="center"/>
    </xf>
    <xf numFmtId="0" fontId="12" fillId="16" borderId="0" applyNumberFormat="0" applyBorder="0" applyAlignment="0" applyProtection="0">
      <alignment vertical="center"/>
    </xf>
    <xf numFmtId="0" fontId="2" fillId="3" borderId="0" applyNumberFormat="0" applyBorder="0" applyAlignment="0" applyProtection="0">
      <alignment vertical="center"/>
    </xf>
    <xf numFmtId="0" fontId="1" fillId="2" borderId="0" applyNumberFormat="0" applyBorder="0" applyAlignment="0" applyProtection="0">
      <alignment vertical="center"/>
    </xf>
    <xf numFmtId="0" fontId="1" fillId="15" borderId="0" applyNumberFormat="0" applyBorder="0" applyAlignment="0" applyProtection="0">
      <alignment vertical="center"/>
    </xf>
    <xf numFmtId="0" fontId="1" fillId="5"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2" fillId="4" borderId="0" applyNumberFormat="0" applyBorder="0" applyAlignment="0" applyProtection="0">
      <alignment vertical="center"/>
    </xf>
    <xf numFmtId="0" fontId="1" fillId="8" borderId="0" applyNumberFormat="0" applyBorder="0" applyAlignment="0" applyProtection="0">
      <alignment vertical="center"/>
    </xf>
    <xf numFmtId="0" fontId="1" fillId="10" borderId="0" applyNumberFormat="0" applyBorder="0" applyAlignment="0" applyProtection="0">
      <alignment vertical="center"/>
    </xf>
    <xf numFmtId="0" fontId="2" fillId="3" borderId="0" applyNumberFormat="0" applyBorder="0" applyAlignment="0" applyProtection="0">
      <alignment vertical="center"/>
    </xf>
    <xf numFmtId="0" fontId="4" fillId="0" borderId="0">
      <alignment vertical="center"/>
    </xf>
    <xf numFmtId="0" fontId="1" fillId="5" borderId="0" applyNumberFormat="0" applyBorder="0" applyAlignment="0" applyProtection="0">
      <alignment vertical="center"/>
    </xf>
    <xf numFmtId="0" fontId="4" fillId="0" borderId="0">
      <alignment vertical="center"/>
    </xf>
    <xf numFmtId="0" fontId="2" fillId="5" borderId="0" applyNumberFormat="0" applyBorder="0" applyAlignment="0" applyProtection="0">
      <alignment vertical="center"/>
    </xf>
    <xf numFmtId="0" fontId="2" fillId="7" borderId="0" applyNumberFormat="0" applyBorder="0" applyAlignment="0" applyProtection="0">
      <alignment vertical="center"/>
    </xf>
    <xf numFmtId="0" fontId="1" fillId="6" borderId="0" applyNumberFormat="0" applyBorder="0" applyAlignment="0" applyProtection="0">
      <alignment vertical="center"/>
    </xf>
    <xf numFmtId="0" fontId="4" fillId="0" borderId="0">
      <alignment vertical="center"/>
    </xf>
    <xf numFmtId="0" fontId="4" fillId="0" borderId="0">
      <alignment vertical="center"/>
    </xf>
    <xf numFmtId="0" fontId="2" fillId="7" borderId="0" applyNumberFormat="0" applyBorder="0" applyAlignment="0" applyProtection="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16" fillId="0" borderId="0">
      <alignment vertical="center"/>
    </xf>
  </cellStyleXfs>
  <cellXfs count="100">
    <xf numFmtId="0" fontId="0" fillId="0" borderId="0" xfId="0">
      <alignment vertical="center"/>
    </xf>
    <xf numFmtId="0" fontId="19" fillId="0" borderId="0" xfId="0" applyFont="1" applyFill="1" applyAlignment="1">
      <alignment horizontal="center" vertical="center"/>
    </xf>
    <xf numFmtId="0" fontId="20" fillId="0" borderId="0" xfId="0" applyFont="1" applyFill="1" applyAlignment="1">
      <alignment horizontal="center" vertical="center"/>
    </xf>
    <xf numFmtId="0" fontId="4" fillId="0" borderId="0" xfId="0" applyFont="1" applyFill="1" applyBorder="1" applyAlignment="1">
      <alignment vertical="center"/>
    </xf>
    <xf numFmtId="0" fontId="4" fillId="0" borderId="0" xfId="0" applyFont="1" applyFill="1" applyAlignment="1">
      <alignment vertical="center"/>
    </xf>
    <xf numFmtId="0" fontId="21" fillId="0" borderId="0" xfId="0" applyFont="1" applyFill="1" applyAlignment="1">
      <alignment vertical="center"/>
    </xf>
    <xf numFmtId="0" fontId="22" fillId="0" borderId="0" xfId="0" applyFont="1" applyFill="1" applyAlignment="1">
      <alignment horizontal="center" vertical="center"/>
    </xf>
    <xf numFmtId="0" fontId="23" fillId="0" borderId="0" xfId="0" applyFont="1" applyFill="1" applyAlignment="1">
      <alignment horizontal="center" vertical="center"/>
    </xf>
    <xf numFmtId="0" fontId="24" fillId="0" borderId="0" xfId="0" applyFont="1" applyFill="1" applyAlignment="1">
      <alignment horizontal="center" vertical="center"/>
    </xf>
    <xf numFmtId="0" fontId="25" fillId="0" borderId="0" xfId="0" applyFont="1" applyFill="1" applyAlignment="1">
      <alignment vertical="center"/>
    </xf>
    <xf numFmtId="0" fontId="4" fillId="0" borderId="0" xfId="0" applyFont="1" applyFill="1" applyAlignment="1">
      <alignment horizontal="center" vertical="center"/>
    </xf>
    <xf numFmtId="0" fontId="19" fillId="0" borderId="0" xfId="0" applyFont="1" applyFill="1" applyBorder="1" applyAlignment="1">
      <alignment horizontal="center" vertical="center" wrapText="1"/>
    </xf>
    <xf numFmtId="0" fontId="19" fillId="0" borderId="0" xfId="0" applyFont="1" applyFill="1" applyAlignment="1">
      <alignment horizontal="center" vertical="center" wrapText="1"/>
    </xf>
    <xf numFmtId="0" fontId="25" fillId="0" borderId="0" xfId="0" applyFont="1" applyFill="1" applyAlignment="1">
      <alignment horizontal="center" vertical="center" wrapText="1"/>
    </xf>
    <xf numFmtId="0" fontId="0" fillId="0" borderId="0" xfId="0" applyFont="1" applyFill="1" applyAlignment="1">
      <alignment horizontal="center" vertical="center"/>
    </xf>
    <xf numFmtId="0" fontId="26" fillId="0" borderId="0" xfId="0" applyFont="1" applyFill="1" applyAlignment="1">
      <alignment horizontal="center" vertical="center"/>
    </xf>
    <xf numFmtId="0" fontId="21" fillId="0" borderId="0" xfId="0" applyFont="1" applyFill="1" applyAlignment="1">
      <alignment horizontal="center" vertical="center"/>
    </xf>
    <xf numFmtId="0" fontId="27" fillId="0" borderId="0" xfId="0" applyFont="1" applyFill="1" applyAlignment="1">
      <alignment horizontal="center" vertical="center"/>
    </xf>
    <xf numFmtId="0" fontId="28" fillId="0" borderId="0" xfId="0" applyFont="1" applyFill="1" applyAlignment="1">
      <alignment horizontal="center" vertical="center"/>
    </xf>
    <xf numFmtId="0" fontId="29" fillId="0" borderId="0" xfId="0" applyFont="1" applyFill="1" applyAlignment="1">
      <alignment horizontal="center" vertical="center"/>
    </xf>
    <xf numFmtId="0" fontId="30" fillId="0" borderId="0" xfId="0" applyFont="1" applyFill="1" applyAlignment="1">
      <alignment horizontal="center" vertical="center"/>
    </xf>
    <xf numFmtId="0" fontId="31" fillId="0" borderId="0" xfId="0" applyFont="1" applyFill="1" applyAlignment="1">
      <alignment horizontal="center" vertical="center"/>
    </xf>
    <xf numFmtId="0" fontId="32" fillId="0" borderId="0" xfId="0" applyFont="1" applyFill="1" applyAlignment="1">
      <alignment horizontal="center" vertical="center" wrapText="1"/>
    </xf>
    <xf numFmtId="0" fontId="4" fillId="0" borderId="0" xfId="0" applyFont="1" applyFill="1" applyAlignment="1">
      <alignment horizontal="center" vertical="center" wrapText="1"/>
    </xf>
    <xf numFmtId="0" fontId="33" fillId="0" borderId="0" xfId="0" applyFont="1" applyFill="1" applyAlignment="1">
      <alignment horizontal="center" vertical="center" wrapText="1"/>
    </xf>
    <xf numFmtId="179" fontId="4" fillId="0" borderId="0" xfId="0" applyNumberFormat="1" applyFont="1" applyFill="1" applyAlignment="1">
      <alignment horizontal="center" vertical="center" wrapText="1"/>
    </xf>
    <xf numFmtId="0" fontId="4" fillId="0" borderId="0" xfId="0" applyFont="1" applyFill="1" applyAlignment="1">
      <alignment horizontal="center" vertical="center" shrinkToFit="1"/>
    </xf>
    <xf numFmtId="0" fontId="3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179" fontId="4" fillId="0" borderId="0" xfId="0" applyNumberFormat="1" applyFont="1" applyFill="1" applyBorder="1" applyAlignment="1">
      <alignment horizontal="center" vertical="center" wrapText="1"/>
    </xf>
    <xf numFmtId="0" fontId="38" fillId="0" borderId="3" xfId="0" applyFont="1" applyFill="1" applyBorder="1" applyAlignment="1">
      <alignment horizontal="center" vertical="center" wrapText="1"/>
    </xf>
    <xf numFmtId="179" fontId="38" fillId="0" borderId="3" xfId="0" applyNumberFormat="1" applyFont="1" applyFill="1" applyBorder="1" applyAlignment="1">
      <alignment horizontal="center" vertical="center" wrapText="1"/>
    </xf>
    <xf numFmtId="0" fontId="41" fillId="0" borderId="3" xfId="0" applyFont="1" applyFill="1" applyBorder="1" applyAlignment="1">
      <alignment horizontal="center" vertical="center" wrapText="1"/>
    </xf>
    <xf numFmtId="0" fontId="41" fillId="0" borderId="3" xfId="0" applyFont="1" applyFill="1" applyBorder="1" applyAlignment="1">
      <alignment horizontal="center" vertical="center" shrinkToFit="1"/>
    </xf>
    <xf numFmtId="0" fontId="41" fillId="0" borderId="3" xfId="0" applyFont="1" applyFill="1" applyBorder="1" applyAlignment="1">
      <alignment horizontal="center" vertical="center" wrapText="1" shrinkToFit="1"/>
    </xf>
    <xf numFmtId="179" fontId="43" fillId="0" borderId="3" xfId="0" applyNumberFormat="1" applyFont="1" applyFill="1" applyBorder="1" applyAlignment="1">
      <alignment horizontal="center" vertical="center" shrinkToFit="1"/>
    </xf>
    <xf numFmtId="0" fontId="44" fillId="0" borderId="3" xfId="0" applyFont="1" applyFill="1" applyBorder="1" applyAlignment="1">
      <alignment horizontal="center" vertical="center" wrapText="1"/>
    </xf>
    <xf numFmtId="0" fontId="44" fillId="0" borderId="3" xfId="0" applyFont="1" applyFill="1" applyBorder="1" applyAlignment="1">
      <alignment horizontal="center" vertical="center" shrinkToFit="1"/>
    </xf>
    <xf numFmtId="0" fontId="44" fillId="0" borderId="3" xfId="0" applyFont="1" applyFill="1" applyBorder="1" applyAlignment="1">
      <alignment horizontal="center" vertical="center" wrapText="1" shrinkToFit="1"/>
    </xf>
    <xf numFmtId="179" fontId="45" fillId="0" borderId="3" xfId="0" applyNumberFormat="1" applyFont="1" applyFill="1" applyBorder="1" applyAlignment="1">
      <alignment horizontal="center" vertical="center" shrinkToFit="1"/>
    </xf>
    <xf numFmtId="0" fontId="45" fillId="0" borderId="3" xfId="0" applyFont="1" applyFill="1" applyBorder="1" applyAlignment="1">
      <alignment horizontal="center" vertical="center" wrapText="1"/>
    </xf>
    <xf numFmtId="0" fontId="45" fillId="0" borderId="3" xfId="0" applyFont="1" applyFill="1" applyBorder="1" applyAlignment="1" applyProtection="1">
      <alignment horizontal="center" vertical="center" wrapText="1"/>
    </xf>
    <xf numFmtId="0" fontId="45" fillId="0" borderId="3" xfId="0" applyFont="1" applyFill="1" applyBorder="1" applyAlignment="1">
      <alignment horizontal="center" vertical="center" shrinkToFit="1"/>
    </xf>
    <xf numFmtId="0" fontId="45" fillId="0" borderId="3" xfId="0" applyFont="1" applyFill="1" applyBorder="1" applyAlignment="1">
      <alignment horizontal="center" vertical="center" wrapText="1" shrinkToFit="1"/>
    </xf>
    <xf numFmtId="0" fontId="45" fillId="0" borderId="3" xfId="0" applyFont="1" applyFill="1" applyBorder="1" applyAlignment="1">
      <alignment horizontal="left" vertical="center" wrapText="1"/>
    </xf>
    <xf numFmtId="0" fontId="45" fillId="0" borderId="3" xfId="46" applyFont="1" applyFill="1" applyBorder="1" applyAlignment="1">
      <alignment horizontal="center" vertical="center" shrinkToFit="1"/>
    </xf>
    <xf numFmtId="0" fontId="44" fillId="0" borderId="3" xfId="46" applyFont="1" applyFill="1" applyBorder="1" applyAlignment="1">
      <alignment horizontal="center" vertical="center" shrinkToFit="1"/>
    </xf>
    <xf numFmtId="0" fontId="44" fillId="0" borderId="3" xfId="42" applyFont="1" applyFill="1" applyBorder="1" applyAlignment="1">
      <alignment horizontal="center" vertical="center" wrapText="1" shrinkToFit="1"/>
    </xf>
    <xf numFmtId="0" fontId="45" fillId="0" borderId="3" xfId="42" applyFont="1" applyFill="1" applyBorder="1" applyAlignment="1">
      <alignment horizontal="center" vertical="center" wrapText="1" shrinkToFit="1"/>
    </xf>
    <xf numFmtId="179" fontId="45" fillId="0" borderId="3" xfId="0" applyNumberFormat="1" applyFont="1" applyFill="1" applyBorder="1" applyAlignment="1" applyProtection="1">
      <alignment horizontal="center" vertical="center" shrinkToFit="1"/>
    </xf>
    <xf numFmtId="0" fontId="45" fillId="0" borderId="3" xfId="52" applyNumberFormat="1" applyFont="1" applyFill="1" applyBorder="1" applyAlignment="1">
      <alignment horizontal="center" vertical="center" shrinkToFit="1"/>
    </xf>
    <xf numFmtId="0" fontId="44" fillId="0" borderId="3" xfId="52" applyNumberFormat="1"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3" fillId="0" borderId="3" xfId="0" applyFont="1" applyFill="1" applyBorder="1" applyAlignment="1">
      <alignment horizontal="center" vertical="center" shrinkToFit="1"/>
    </xf>
    <xf numFmtId="0" fontId="45" fillId="0" borderId="3" xfId="0" applyFont="1" applyFill="1" applyBorder="1" applyAlignment="1">
      <alignment vertical="center" wrapText="1"/>
    </xf>
    <xf numFmtId="0" fontId="44" fillId="0" borderId="3" xfId="0" applyFont="1" applyFill="1" applyBorder="1" applyAlignment="1">
      <alignment horizontal="left" vertical="center" wrapText="1"/>
    </xf>
    <xf numFmtId="0" fontId="44" fillId="0" borderId="3" xfId="0" applyFont="1" applyFill="1" applyBorder="1" applyAlignment="1" applyProtection="1">
      <alignment horizontal="center" vertical="center" wrapText="1"/>
    </xf>
    <xf numFmtId="179" fontId="44" fillId="0" borderId="3" xfId="0" applyNumberFormat="1" applyFont="1" applyFill="1" applyBorder="1" applyAlignment="1">
      <alignment horizontal="center" vertical="center" shrinkToFit="1"/>
    </xf>
    <xf numFmtId="0" fontId="46" fillId="0" borderId="3" xfId="0" applyFont="1" applyFill="1" applyBorder="1" applyAlignment="1">
      <alignment horizontal="center" vertical="center" wrapText="1"/>
    </xf>
    <xf numFmtId="179" fontId="46" fillId="0" borderId="3" xfId="0" applyNumberFormat="1" applyFont="1" applyFill="1" applyBorder="1" applyAlignment="1">
      <alignment horizontal="center" vertical="center" shrinkToFit="1"/>
    </xf>
    <xf numFmtId="0" fontId="45" fillId="0" borderId="3" xfId="46" applyFont="1" applyFill="1" applyBorder="1" applyAlignment="1">
      <alignment horizontal="center" vertical="center" wrapText="1" shrinkToFit="1"/>
    </xf>
    <xf numFmtId="0" fontId="45" fillId="0" borderId="3" xfId="47" applyFont="1" applyFill="1" applyBorder="1" applyAlignment="1">
      <alignment horizontal="center" vertical="center" wrapText="1"/>
    </xf>
    <xf numFmtId="0" fontId="45" fillId="0" borderId="3" xfId="47" applyNumberFormat="1" applyFont="1" applyFill="1" applyBorder="1" applyAlignment="1">
      <alignment horizontal="center" vertical="center" wrapText="1"/>
    </xf>
    <xf numFmtId="0" fontId="45" fillId="0" borderId="3" xfId="0" applyNumberFormat="1" applyFont="1" applyFill="1" applyBorder="1" applyAlignment="1">
      <alignment horizontal="center" vertical="center" wrapText="1"/>
    </xf>
    <xf numFmtId="179" fontId="44" fillId="0" borderId="3" xfId="0" applyNumberFormat="1" applyFont="1" applyFill="1" applyBorder="1" applyAlignment="1" applyProtection="1">
      <alignment horizontal="center" vertical="center" shrinkToFit="1"/>
    </xf>
    <xf numFmtId="0" fontId="19" fillId="0" borderId="0" xfId="0" applyFont="1" applyFill="1" applyAlignment="1">
      <alignment vertical="center"/>
    </xf>
    <xf numFmtId="0" fontId="19" fillId="0" borderId="0" xfId="0" applyFont="1" applyFill="1" applyBorder="1" applyAlignment="1">
      <alignment vertical="center"/>
    </xf>
    <xf numFmtId="0" fontId="20" fillId="0" borderId="0" xfId="0" applyFont="1" applyFill="1" applyAlignment="1">
      <alignment vertical="center"/>
    </xf>
    <xf numFmtId="0" fontId="46" fillId="0" borderId="3" xfId="47" applyFont="1" applyFill="1" applyBorder="1" applyAlignment="1">
      <alignment horizontal="center" vertical="center" wrapText="1"/>
    </xf>
    <xf numFmtId="0" fontId="46" fillId="0" borderId="3" xfId="46" applyFont="1" applyFill="1" applyBorder="1" applyAlignment="1">
      <alignment horizontal="center" vertical="center" wrapText="1" shrinkToFit="1"/>
    </xf>
    <xf numFmtId="0" fontId="46" fillId="0" borderId="3" xfId="0" applyFont="1" applyFill="1" applyBorder="1" applyAlignment="1">
      <alignment horizontal="center" vertical="center" wrapText="1" shrinkToFit="1"/>
    </xf>
    <xf numFmtId="0" fontId="46" fillId="0" borderId="3" xfId="0" applyFont="1" applyFill="1" applyBorder="1" applyAlignment="1">
      <alignment horizontal="center" vertical="center" shrinkToFit="1"/>
    </xf>
    <xf numFmtId="0" fontId="47" fillId="0" borderId="3" xfId="0" applyNumberFormat="1" applyFont="1" applyFill="1" applyBorder="1" applyAlignment="1">
      <alignment horizontal="center" vertical="center" shrinkToFit="1"/>
    </xf>
    <xf numFmtId="0" fontId="47" fillId="0" borderId="3" xfId="0" applyFont="1" applyFill="1" applyBorder="1" applyAlignment="1">
      <alignment horizontal="center" vertical="center" shrinkToFit="1"/>
    </xf>
    <xf numFmtId="0" fontId="46" fillId="0" borderId="3" xfId="0" applyNumberFormat="1" applyFont="1" applyFill="1" applyBorder="1" applyAlignment="1">
      <alignment horizontal="center" vertical="center" shrinkToFit="1"/>
    </xf>
    <xf numFmtId="0" fontId="44" fillId="0" borderId="3" xfId="0" applyNumberFormat="1" applyFont="1" applyFill="1" applyBorder="1" applyAlignment="1" applyProtection="1">
      <alignment horizontal="center" vertical="center" wrapText="1"/>
    </xf>
    <xf numFmtId="0" fontId="46" fillId="0" borderId="3" xfId="47" applyNumberFormat="1" applyFont="1" applyFill="1" applyBorder="1" applyAlignment="1">
      <alignment horizontal="center" vertical="center" wrapText="1"/>
    </xf>
    <xf numFmtId="49" fontId="46" fillId="0" borderId="3" xfId="0" applyNumberFormat="1" applyFont="1" applyFill="1" applyBorder="1" applyAlignment="1">
      <alignment horizontal="center" vertical="center" wrapText="1"/>
    </xf>
    <xf numFmtId="0" fontId="46" fillId="0" borderId="3" xfId="46" applyFont="1" applyFill="1" applyBorder="1" applyAlignment="1">
      <alignment horizontal="center" vertical="center" shrinkToFit="1"/>
    </xf>
    <xf numFmtId="0" fontId="48" fillId="0" borderId="3" xfId="0" applyFont="1" applyFill="1" applyBorder="1" applyAlignment="1">
      <alignment horizontal="center" vertical="center" wrapText="1"/>
    </xf>
    <xf numFmtId="0" fontId="4" fillId="0" borderId="3" xfId="0" applyFont="1" applyFill="1" applyBorder="1" applyAlignment="1">
      <alignment vertical="center"/>
    </xf>
    <xf numFmtId="178" fontId="45" fillId="0" borderId="3" xfId="0" applyNumberFormat="1" applyFont="1" applyFill="1" applyBorder="1" applyAlignment="1">
      <alignment horizontal="center" vertical="center"/>
    </xf>
    <xf numFmtId="0" fontId="45" fillId="0" borderId="3" xfId="0" applyNumberFormat="1" applyFont="1" applyFill="1" applyBorder="1" applyAlignment="1">
      <alignment horizontal="center" vertical="center" shrinkToFit="1"/>
    </xf>
    <xf numFmtId="0" fontId="45" fillId="0" borderId="3" xfId="0" applyFont="1" applyFill="1" applyBorder="1" applyAlignment="1">
      <alignment horizontal="center" vertical="center"/>
    </xf>
    <xf numFmtId="179" fontId="49" fillId="0" borderId="3" xfId="0" applyNumberFormat="1" applyFont="1" applyFill="1" applyBorder="1" applyAlignment="1">
      <alignment horizontal="center" vertical="center" shrinkToFit="1"/>
    </xf>
    <xf numFmtId="0" fontId="32"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34"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7" fillId="0" borderId="2" xfId="0" applyFont="1" applyFill="1" applyBorder="1" applyAlignment="1">
      <alignment horizontal="center" vertical="center" wrapText="1"/>
    </xf>
    <xf numFmtId="179" fontId="35" fillId="0" borderId="2" xfId="0" applyNumberFormat="1" applyFont="1" applyFill="1" applyBorder="1" applyAlignment="1">
      <alignment horizontal="center" vertical="center" wrapText="1"/>
    </xf>
    <xf numFmtId="0" fontId="35" fillId="0" borderId="4" xfId="0" applyFont="1" applyFill="1" applyBorder="1" applyAlignment="1">
      <alignment horizontal="center" vertical="center" wrapText="1"/>
    </xf>
    <xf numFmtId="179" fontId="38" fillId="0" borderId="3" xfId="0" applyNumberFormat="1" applyFont="1" applyFill="1" applyBorder="1" applyAlignment="1">
      <alignment horizontal="center" vertical="center" wrapText="1"/>
    </xf>
    <xf numFmtId="0" fontId="38" fillId="0" borderId="3" xfId="0" applyFont="1" applyFill="1" applyBorder="1" applyAlignment="1">
      <alignment horizontal="center" vertical="center" wrapText="1"/>
    </xf>
    <xf numFmtId="0" fontId="40" fillId="0" borderId="3" xfId="0" applyFont="1" applyFill="1" applyBorder="1" applyAlignment="1">
      <alignment horizontal="center" vertical="center" wrapText="1"/>
    </xf>
    <xf numFmtId="0" fontId="41" fillId="0" borderId="3" xfId="0" applyFont="1" applyFill="1" applyBorder="1" applyAlignment="1">
      <alignment horizontal="center" vertical="center" wrapText="1"/>
    </xf>
    <xf numFmtId="0" fontId="42" fillId="0" borderId="3" xfId="0" applyFont="1" applyFill="1" applyBorder="1" applyAlignment="1">
      <alignment horizontal="center" vertical="center" wrapText="1"/>
    </xf>
    <xf numFmtId="0" fontId="44" fillId="0" borderId="3" xfId="0" applyFont="1" applyFill="1" applyBorder="1" applyAlignment="1">
      <alignment horizontal="center" vertical="center" wrapText="1"/>
    </xf>
    <xf numFmtId="0" fontId="39" fillId="0" borderId="3" xfId="0" applyFont="1" applyFill="1" applyBorder="1" applyAlignment="1">
      <alignment horizontal="center" vertical="center" wrapText="1"/>
    </xf>
  </cellXfs>
  <cellStyles count="54">
    <cellStyle name="20% - 强调文字颜色 1" xfId="32"/>
    <cellStyle name="20% - 强调文字颜色 2" xfId="34"/>
    <cellStyle name="20% - 强调文字颜色 3" xfId="4"/>
    <cellStyle name="20% - 强调文字颜色 4" xfId="37"/>
    <cellStyle name="20% - 强调文字颜色 5" xfId="31"/>
    <cellStyle name="20% - 强调文字颜色 6" xfId="26"/>
    <cellStyle name="40% - 强调文字颜色 1" xfId="33"/>
    <cellStyle name="40% - 强调文字颜色 2" xfId="35"/>
    <cellStyle name="40% - 强调文字颜色 3" xfId="7"/>
    <cellStyle name="40% - 强调文字颜色 4" xfId="38"/>
    <cellStyle name="40% - 强调文字颜色 5" xfId="41"/>
    <cellStyle name="40% - 强调文字颜色 6" xfId="45"/>
    <cellStyle name="60% - 强调文字颜色 1" xfId="19"/>
    <cellStyle name="60% - 强调文字颜色 2" xfId="13"/>
    <cellStyle name="60% - 强调文字颜色 3" xfId="8"/>
    <cellStyle name="60% - 强调文字颜色 4" xfId="21"/>
    <cellStyle name="60% - 强调文字颜色 5" xfId="43"/>
    <cellStyle name="60% - 强调文字颜色 6" xfId="48"/>
    <cellStyle name="标题" xfId="3"/>
    <cellStyle name="标题 1" xfId="16"/>
    <cellStyle name="标题 2" xfId="17"/>
    <cellStyle name="标题 3" xfId="18"/>
    <cellStyle name="标题 4" xfId="12"/>
    <cellStyle name="差" xfId="6"/>
    <cellStyle name="常规" xfId="0" builtinId="0"/>
    <cellStyle name="常规 10" xfId="47"/>
    <cellStyle name="常规 18" xfId="2"/>
    <cellStyle name="常规 2" xfId="49"/>
    <cellStyle name="常规 2 2" xfId="42"/>
    <cellStyle name="常规 2 4" xfId="9"/>
    <cellStyle name="常规 2 4 2" xfId="50"/>
    <cellStyle name="常规 3 2 2" xfId="15"/>
    <cellStyle name="常规 3 3" xfId="40"/>
    <cellStyle name="常规 5" xfId="51"/>
    <cellStyle name="常规_2015年工赈建议计划(6月25)" xfId="46"/>
    <cellStyle name="常规_Sheet1" xfId="52"/>
    <cellStyle name="好" xfId="28"/>
    <cellStyle name="汇总" xfId="27"/>
    <cellStyle name="计算" xfId="22"/>
    <cellStyle name="检查单元格" xfId="23"/>
    <cellStyle name="解释性文本" xfId="14"/>
    <cellStyle name="警告文本" xfId="11"/>
    <cellStyle name="链接单元格" xfId="24"/>
    <cellStyle name="强调文字颜色 1" xfId="30"/>
    <cellStyle name="强调文字颜色 2" xfId="25"/>
    <cellStyle name="强调文字颜色 3" xfId="36"/>
    <cellStyle name="强调文字颜色 4" xfId="1"/>
    <cellStyle name="强调文字颜色 5" xfId="39"/>
    <cellStyle name="强调文字颜色 6" xfId="44"/>
    <cellStyle name="适中" xfId="29"/>
    <cellStyle name="输出" xfId="20"/>
    <cellStyle name="输入" xfId="5"/>
    <cellStyle name="样式 1" xfId="53"/>
    <cellStyle name="注释" xfId="1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IV304"/>
  <sheetViews>
    <sheetView tabSelected="1" view="pageBreakPreview" zoomScaleSheetLayoutView="100" workbookViewId="0">
      <pane ySplit="5" topLeftCell="A294" activePane="bottomLeft" state="frozen"/>
      <selection pane="bottomLeft" activeCell="A207" sqref="A207:A304"/>
    </sheetView>
  </sheetViews>
  <sheetFormatPr defaultColWidth="8.75" defaultRowHeight="14.25"/>
  <cols>
    <col min="1" max="1" width="4" style="22" customWidth="1"/>
    <col min="2" max="2" width="3.875" style="23" customWidth="1"/>
    <col min="3" max="3" width="17.5" style="23" customWidth="1"/>
    <col min="4" max="4" width="7.125" style="24" customWidth="1"/>
    <col min="5" max="5" width="30.5" style="12" customWidth="1"/>
    <col min="6" max="6" width="5.25" style="23" customWidth="1"/>
    <col min="7" max="7" width="13.5" style="23" customWidth="1"/>
    <col min="8" max="8" width="7.25" style="25" customWidth="1"/>
    <col min="9" max="9" width="8.375" style="25" customWidth="1"/>
    <col min="10" max="10" width="6.75" style="23" customWidth="1"/>
    <col min="11" max="11" width="5.5" style="23" customWidth="1"/>
    <col min="12" max="12" width="5.875" style="23" customWidth="1"/>
    <col min="13" max="13" width="5.75" style="23" customWidth="1"/>
    <col min="14" max="14" width="4.375" style="23" customWidth="1"/>
    <col min="15" max="15" width="2.75" style="23" customWidth="1"/>
    <col min="16" max="16" width="4" style="23" customWidth="1"/>
    <col min="17" max="17" width="2.75" style="23" customWidth="1"/>
    <col min="18" max="18" width="6.375" style="23" customWidth="1"/>
    <col min="19" max="19" width="6" style="26" customWidth="1"/>
    <col min="20" max="20" width="8.125" style="23" customWidth="1"/>
    <col min="21" max="16384" width="8.75" style="10"/>
  </cols>
  <sheetData>
    <row r="1" spans="1:20" ht="18" customHeight="1">
      <c r="A1" s="85" t="s">
        <v>0</v>
      </c>
      <c r="B1" s="86"/>
      <c r="C1" s="86"/>
      <c r="D1" s="27"/>
      <c r="E1" s="11"/>
      <c r="F1" s="28"/>
      <c r="G1" s="28"/>
      <c r="H1" s="29"/>
      <c r="I1" s="29"/>
      <c r="J1" s="28"/>
      <c r="K1" s="28"/>
      <c r="L1" s="28"/>
      <c r="M1" s="28"/>
      <c r="N1" s="28"/>
      <c r="O1" s="28"/>
      <c r="P1" s="28"/>
      <c r="Q1" s="28"/>
      <c r="R1" s="28"/>
      <c r="S1" s="52"/>
      <c r="T1" s="28"/>
    </row>
    <row r="2" spans="1:20" ht="27" customHeight="1">
      <c r="A2" s="87" t="s">
        <v>1</v>
      </c>
      <c r="B2" s="88"/>
      <c r="C2" s="88"/>
      <c r="D2" s="89"/>
      <c r="E2" s="90"/>
      <c r="F2" s="88"/>
      <c r="G2" s="88"/>
      <c r="H2" s="91"/>
      <c r="I2" s="91"/>
      <c r="J2" s="88"/>
      <c r="K2" s="88"/>
      <c r="L2" s="88"/>
      <c r="M2" s="88"/>
      <c r="N2" s="88"/>
      <c r="O2" s="88"/>
      <c r="P2" s="88"/>
      <c r="Q2" s="88"/>
      <c r="R2" s="88"/>
      <c r="S2" s="88"/>
      <c r="T2" s="92"/>
    </row>
    <row r="3" spans="1:20" s="1" customFormat="1" ht="18" customHeight="1">
      <c r="A3" s="94" t="s">
        <v>2</v>
      </c>
      <c r="B3" s="94" t="s">
        <v>3</v>
      </c>
      <c r="C3" s="94" t="s">
        <v>4</v>
      </c>
      <c r="D3" s="99" t="s">
        <v>5</v>
      </c>
      <c r="E3" s="94" t="s">
        <v>6</v>
      </c>
      <c r="F3" s="94" t="s">
        <v>7</v>
      </c>
      <c r="G3" s="94" t="s">
        <v>8</v>
      </c>
      <c r="H3" s="93" t="s">
        <v>9</v>
      </c>
      <c r="I3" s="93"/>
      <c r="J3" s="94"/>
      <c r="K3" s="94"/>
      <c r="L3" s="94"/>
      <c r="M3" s="94"/>
      <c r="N3" s="94"/>
      <c r="O3" s="94"/>
      <c r="P3" s="94"/>
      <c r="Q3" s="94"/>
      <c r="R3" s="94"/>
      <c r="S3" s="94" t="s">
        <v>10</v>
      </c>
      <c r="T3" s="94" t="s">
        <v>11</v>
      </c>
    </row>
    <row r="4" spans="1:20" s="1" customFormat="1" ht="23.1" customHeight="1">
      <c r="A4" s="94"/>
      <c r="B4" s="94"/>
      <c r="C4" s="94"/>
      <c r="D4" s="99"/>
      <c r="E4" s="94"/>
      <c r="F4" s="94"/>
      <c r="G4" s="94"/>
      <c r="H4" s="31"/>
      <c r="I4" s="93" t="s">
        <v>12</v>
      </c>
      <c r="J4" s="94"/>
      <c r="K4" s="94"/>
      <c r="L4" s="94"/>
      <c r="M4" s="94"/>
      <c r="N4" s="94" t="s">
        <v>13</v>
      </c>
      <c r="O4" s="94"/>
      <c r="P4" s="94"/>
      <c r="Q4" s="94"/>
      <c r="R4" s="94" t="s">
        <v>14</v>
      </c>
      <c r="S4" s="94"/>
      <c r="T4" s="94"/>
    </row>
    <row r="5" spans="1:20" s="1" customFormat="1" ht="33.950000000000003" customHeight="1">
      <c r="A5" s="94"/>
      <c r="B5" s="94"/>
      <c r="C5" s="94"/>
      <c r="D5" s="99"/>
      <c r="E5" s="94"/>
      <c r="F5" s="94"/>
      <c r="G5" s="94"/>
      <c r="H5" s="31" t="s">
        <v>15</v>
      </c>
      <c r="I5" s="31" t="s">
        <v>16</v>
      </c>
      <c r="J5" s="30" t="s">
        <v>17</v>
      </c>
      <c r="K5" s="30" t="s">
        <v>18</v>
      </c>
      <c r="L5" s="30" t="s">
        <v>19</v>
      </c>
      <c r="M5" s="30" t="s">
        <v>20</v>
      </c>
      <c r="N5" s="30" t="s">
        <v>21</v>
      </c>
      <c r="O5" s="30" t="s">
        <v>22</v>
      </c>
      <c r="P5" s="30" t="s">
        <v>23</v>
      </c>
      <c r="Q5" s="30" t="s">
        <v>20</v>
      </c>
      <c r="R5" s="94"/>
      <c r="S5" s="94"/>
      <c r="T5" s="94"/>
    </row>
    <row r="6" spans="1:20" s="1" customFormat="1" ht="20.25" customHeight="1">
      <c r="A6" s="95" t="s">
        <v>24</v>
      </c>
      <c r="B6" s="96"/>
      <c r="C6" s="96"/>
      <c r="D6" s="97"/>
      <c r="E6" s="32"/>
      <c r="F6" s="33"/>
      <c r="G6" s="34"/>
      <c r="H6" s="35">
        <f>H7+H205+H304</f>
        <v>14900.2</v>
      </c>
      <c r="I6" s="35">
        <f t="shared" ref="I6" si="0">I7+I205+I304</f>
        <v>8143.25</v>
      </c>
      <c r="J6" s="35">
        <f>J7+J205+J304</f>
        <v>2658</v>
      </c>
      <c r="K6" s="35">
        <f>K7+K205+K304</f>
        <v>500</v>
      </c>
      <c r="L6" s="35">
        <f>L7+L205+L304</f>
        <v>3598.95</v>
      </c>
      <c r="M6" s="35">
        <f>M7+M205+M304</f>
        <v>14900.2</v>
      </c>
      <c r="N6" s="35"/>
      <c r="O6" s="35"/>
      <c r="P6" s="35"/>
      <c r="Q6" s="35"/>
      <c r="R6" s="35"/>
      <c r="S6" s="53"/>
      <c r="T6" s="34"/>
    </row>
    <row r="7" spans="1:20" s="1" customFormat="1" ht="20.25" customHeight="1">
      <c r="A7" s="36"/>
      <c r="B7" s="36"/>
      <c r="C7" s="36" t="s">
        <v>20</v>
      </c>
      <c r="D7" s="36"/>
      <c r="E7" s="36"/>
      <c r="F7" s="37"/>
      <c r="G7" s="38"/>
      <c r="H7" s="39">
        <f t="shared" ref="H7" si="1">H8+H80+H84+H85+H86+H87+H94+H95+H99+H108+H112+H194+H200+H204+H193</f>
        <v>10259.9</v>
      </c>
      <c r="I7" s="39">
        <f>I8+I80+I84+I85+I86+I87+I94+I95+I99+I108+I112+I194+I200+I204+I193</f>
        <v>5360.25</v>
      </c>
      <c r="J7" s="39">
        <f>J8+J80+J84+J85+J86+J87+J94+J95+J99+J108+J112+J194+J200+J204+J193</f>
        <v>2212</v>
      </c>
      <c r="K7" s="39">
        <f>K8+K80+K84+K85+K86+K87+K94+K95+K99+K108+K112+K194+K200+K204+K193</f>
        <v>491.7</v>
      </c>
      <c r="L7" s="39">
        <f>L8+L80+L84+L85+L86+L87+L94+L95+L99+L108+L112+L194+L200+L204+L193</f>
        <v>2195.9499999999998</v>
      </c>
      <c r="M7" s="39">
        <f>M8+M80+M84+M85+M86+M87+M94+M95+M99+M108+M112+M194+M200+M204+M193</f>
        <v>10259.9</v>
      </c>
      <c r="N7" s="39"/>
      <c r="O7" s="39"/>
      <c r="P7" s="39"/>
      <c r="Q7" s="39"/>
      <c r="R7" s="39"/>
      <c r="S7" s="42"/>
      <c r="T7" s="38"/>
    </row>
    <row r="8" spans="1:20" s="2" customFormat="1" ht="30" customHeight="1">
      <c r="A8" s="98" t="s">
        <v>25</v>
      </c>
      <c r="B8" s="40"/>
      <c r="C8" s="41" t="s">
        <v>26</v>
      </c>
      <c r="D8" s="40"/>
      <c r="E8" s="40"/>
      <c r="F8" s="42"/>
      <c r="G8" s="43"/>
      <c r="H8" s="39">
        <f t="shared" ref="H8" si="2">H9+H75+H76+H79</f>
        <v>1240</v>
      </c>
      <c r="I8" s="39">
        <f>I9+I75+I76+I79</f>
        <v>1240</v>
      </c>
      <c r="J8" s="39">
        <f>J9+J75+J76+J79</f>
        <v>0</v>
      </c>
      <c r="K8" s="39">
        <f>K9+K75+K76+K79</f>
        <v>0</v>
      </c>
      <c r="L8" s="39">
        <f>L9+L75+L76+L79</f>
        <v>0</v>
      </c>
      <c r="M8" s="39">
        <f>M9+M75+M76+M79</f>
        <v>1240</v>
      </c>
      <c r="N8" s="49"/>
      <c r="O8" s="49"/>
      <c r="P8" s="49"/>
      <c r="Q8" s="49"/>
      <c r="R8" s="49"/>
      <c r="S8" s="42"/>
      <c r="T8" s="43"/>
    </row>
    <row r="9" spans="1:20" s="2" customFormat="1" ht="42" customHeight="1">
      <c r="A9" s="98"/>
      <c r="B9" s="36"/>
      <c r="C9" s="40" t="s">
        <v>27</v>
      </c>
      <c r="D9" s="40"/>
      <c r="E9" s="44" t="s">
        <v>28</v>
      </c>
      <c r="F9" s="45">
        <v>2019</v>
      </c>
      <c r="G9" s="43"/>
      <c r="H9" s="39">
        <f t="shared" ref="H9" si="3">H10+H24+H32+H42+H49+H61+H70</f>
        <v>580</v>
      </c>
      <c r="I9" s="39">
        <f>I10+I24+I32+I42+I49+I61+I70</f>
        <v>580</v>
      </c>
      <c r="J9" s="39">
        <f>J10+J24+J32+J42+J49+J61+J70</f>
        <v>0</v>
      </c>
      <c r="K9" s="39">
        <f>K10+K24+K32+K42+K49+K61+K70</f>
        <v>0</v>
      </c>
      <c r="L9" s="39">
        <f>L10+L24+L32+L42+L49+L61+L70</f>
        <v>0</v>
      </c>
      <c r="M9" s="39">
        <f>M10+M24+M32+M42+M49+M61+M70</f>
        <v>580</v>
      </c>
      <c r="N9" s="42"/>
      <c r="O9" s="50"/>
      <c r="P9" s="42"/>
      <c r="Q9" s="42"/>
      <c r="R9" s="42"/>
      <c r="S9" s="42" t="s">
        <v>29</v>
      </c>
      <c r="T9" s="43" t="s">
        <v>30</v>
      </c>
    </row>
    <row r="10" spans="1:20" s="1" customFormat="1" ht="35.25" customHeight="1">
      <c r="A10" s="98"/>
      <c r="B10" s="36"/>
      <c r="C10" s="36" t="s">
        <v>31</v>
      </c>
      <c r="D10" s="36" t="s">
        <v>32</v>
      </c>
      <c r="E10" s="36" t="s">
        <v>33</v>
      </c>
      <c r="F10" s="46">
        <v>2019</v>
      </c>
      <c r="G10" s="47">
        <v>943</v>
      </c>
      <c r="H10" s="39">
        <f t="shared" ref="H10" si="4">SUM(H11:H23)</f>
        <v>130</v>
      </c>
      <c r="I10" s="39">
        <f>SUM(I11:I23)</f>
        <v>130</v>
      </c>
      <c r="J10" s="39">
        <f>SUM(J11:J23)</f>
        <v>0</v>
      </c>
      <c r="K10" s="39">
        <f>SUM(K11:K23)</f>
        <v>0</v>
      </c>
      <c r="L10" s="39">
        <f>SUM(L11:L23)</f>
        <v>0</v>
      </c>
      <c r="M10" s="39">
        <f>SUM(M11:M23)</f>
        <v>130</v>
      </c>
      <c r="N10" s="37"/>
      <c r="O10" s="51"/>
      <c r="P10" s="37"/>
      <c r="Q10" s="37"/>
      <c r="R10" s="37"/>
      <c r="S10" s="42" t="s">
        <v>32</v>
      </c>
      <c r="T10" s="43" t="s">
        <v>30</v>
      </c>
    </row>
    <row r="11" spans="1:20" s="1" customFormat="1" ht="39" customHeight="1">
      <c r="A11" s="98"/>
      <c r="B11" s="40">
        <v>1</v>
      </c>
      <c r="C11" s="40" t="s">
        <v>34</v>
      </c>
      <c r="D11" s="40" t="s">
        <v>35</v>
      </c>
      <c r="E11" s="40" t="s">
        <v>36</v>
      </c>
      <c r="F11" s="45">
        <v>2019</v>
      </c>
      <c r="G11" s="43">
        <v>86</v>
      </c>
      <c r="H11" s="39">
        <v>10</v>
      </c>
      <c r="I11" s="39">
        <v>10</v>
      </c>
      <c r="J11" s="39"/>
      <c r="K11" s="39"/>
      <c r="L11" s="39"/>
      <c r="M11" s="39">
        <v>10</v>
      </c>
      <c r="N11" s="42"/>
      <c r="O11" s="50"/>
      <c r="P11" s="42"/>
      <c r="Q11" s="42"/>
      <c r="R11" s="42"/>
      <c r="S11" s="42" t="s">
        <v>32</v>
      </c>
      <c r="T11" s="43" t="s">
        <v>30</v>
      </c>
    </row>
    <row r="12" spans="1:20" s="1" customFormat="1" ht="24.95" customHeight="1">
      <c r="A12" s="98"/>
      <c r="B12" s="40">
        <v>2</v>
      </c>
      <c r="C12" s="40" t="s">
        <v>37</v>
      </c>
      <c r="D12" s="40" t="s">
        <v>38</v>
      </c>
      <c r="E12" s="40" t="s">
        <v>39</v>
      </c>
      <c r="F12" s="45">
        <v>2019</v>
      </c>
      <c r="G12" s="43">
        <v>79</v>
      </c>
      <c r="H12" s="39">
        <v>10</v>
      </c>
      <c r="I12" s="39">
        <v>10</v>
      </c>
      <c r="J12" s="39"/>
      <c r="K12" s="39"/>
      <c r="L12" s="39"/>
      <c r="M12" s="39">
        <v>10</v>
      </c>
      <c r="N12" s="42"/>
      <c r="O12" s="50"/>
      <c r="P12" s="42"/>
      <c r="Q12" s="42"/>
      <c r="R12" s="42"/>
      <c r="S12" s="42" t="s">
        <v>32</v>
      </c>
      <c r="T12" s="43" t="s">
        <v>30</v>
      </c>
    </row>
    <row r="13" spans="1:20" s="1" customFormat="1" ht="24.95" customHeight="1">
      <c r="A13" s="98"/>
      <c r="B13" s="40">
        <v>3</v>
      </c>
      <c r="C13" s="40" t="s">
        <v>40</v>
      </c>
      <c r="D13" s="40" t="s">
        <v>41</v>
      </c>
      <c r="E13" s="40" t="s">
        <v>42</v>
      </c>
      <c r="F13" s="45">
        <v>2019</v>
      </c>
      <c r="G13" s="43">
        <v>55</v>
      </c>
      <c r="H13" s="39">
        <v>10</v>
      </c>
      <c r="I13" s="39">
        <v>10</v>
      </c>
      <c r="J13" s="39"/>
      <c r="K13" s="39"/>
      <c r="L13" s="39"/>
      <c r="M13" s="39">
        <v>10</v>
      </c>
      <c r="N13" s="42"/>
      <c r="O13" s="50"/>
      <c r="P13" s="42"/>
      <c r="Q13" s="42"/>
      <c r="R13" s="42"/>
      <c r="S13" s="42" t="s">
        <v>32</v>
      </c>
      <c r="T13" s="43" t="s">
        <v>30</v>
      </c>
    </row>
    <row r="14" spans="1:20" s="1" customFormat="1" ht="24.95" customHeight="1">
      <c r="A14" s="98"/>
      <c r="B14" s="40">
        <v>4</v>
      </c>
      <c r="C14" s="40" t="s">
        <v>43</v>
      </c>
      <c r="D14" s="40" t="s">
        <v>44</v>
      </c>
      <c r="E14" s="40" t="s">
        <v>45</v>
      </c>
      <c r="F14" s="45">
        <v>2019</v>
      </c>
      <c r="G14" s="43">
        <v>58</v>
      </c>
      <c r="H14" s="39">
        <v>10</v>
      </c>
      <c r="I14" s="39">
        <v>10</v>
      </c>
      <c r="J14" s="39"/>
      <c r="K14" s="39"/>
      <c r="L14" s="39"/>
      <c r="M14" s="39">
        <v>10</v>
      </c>
      <c r="N14" s="42"/>
      <c r="O14" s="50"/>
      <c r="P14" s="42"/>
      <c r="Q14" s="42"/>
      <c r="R14" s="42"/>
      <c r="S14" s="42" t="s">
        <v>32</v>
      </c>
      <c r="T14" s="43" t="s">
        <v>30</v>
      </c>
    </row>
    <row r="15" spans="1:20" s="1" customFormat="1" ht="24.95" customHeight="1">
      <c r="A15" s="98"/>
      <c r="B15" s="40">
        <v>5</v>
      </c>
      <c r="C15" s="40" t="s">
        <v>46</v>
      </c>
      <c r="D15" s="40" t="s">
        <v>47</v>
      </c>
      <c r="E15" s="40" t="s">
        <v>48</v>
      </c>
      <c r="F15" s="45">
        <v>2019</v>
      </c>
      <c r="G15" s="43">
        <v>95</v>
      </c>
      <c r="H15" s="39">
        <v>10</v>
      </c>
      <c r="I15" s="39">
        <v>10</v>
      </c>
      <c r="J15" s="39"/>
      <c r="K15" s="39"/>
      <c r="L15" s="39"/>
      <c r="M15" s="39">
        <v>10</v>
      </c>
      <c r="N15" s="42"/>
      <c r="O15" s="50"/>
      <c r="P15" s="42"/>
      <c r="Q15" s="42"/>
      <c r="R15" s="42"/>
      <c r="S15" s="42" t="s">
        <v>32</v>
      </c>
      <c r="T15" s="43" t="s">
        <v>30</v>
      </c>
    </row>
    <row r="16" spans="1:20" s="1" customFormat="1" ht="24.95" customHeight="1">
      <c r="A16" s="98"/>
      <c r="B16" s="40">
        <v>6</v>
      </c>
      <c r="C16" s="40" t="s">
        <v>49</v>
      </c>
      <c r="D16" s="40" t="s">
        <v>50</v>
      </c>
      <c r="E16" s="40" t="s">
        <v>51</v>
      </c>
      <c r="F16" s="45">
        <v>2019</v>
      </c>
      <c r="G16" s="43">
        <v>108</v>
      </c>
      <c r="H16" s="39">
        <v>10</v>
      </c>
      <c r="I16" s="39">
        <v>10</v>
      </c>
      <c r="J16" s="39"/>
      <c r="K16" s="39"/>
      <c r="L16" s="39"/>
      <c r="M16" s="39">
        <v>10</v>
      </c>
      <c r="N16" s="42"/>
      <c r="O16" s="50"/>
      <c r="P16" s="42"/>
      <c r="Q16" s="42"/>
      <c r="R16" s="42"/>
      <c r="S16" s="42" t="s">
        <v>32</v>
      </c>
      <c r="T16" s="43" t="s">
        <v>30</v>
      </c>
    </row>
    <row r="17" spans="1:20" s="1" customFormat="1" ht="24.95" customHeight="1">
      <c r="A17" s="98"/>
      <c r="B17" s="40">
        <v>7</v>
      </c>
      <c r="C17" s="40" t="s">
        <v>52</v>
      </c>
      <c r="D17" s="40" t="s">
        <v>53</v>
      </c>
      <c r="E17" s="40" t="s">
        <v>54</v>
      </c>
      <c r="F17" s="45">
        <v>2019</v>
      </c>
      <c r="G17" s="43">
        <v>38</v>
      </c>
      <c r="H17" s="39">
        <v>10</v>
      </c>
      <c r="I17" s="39">
        <v>10</v>
      </c>
      <c r="J17" s="39"/>
      <c r="K17" s="39"/>
      <c r="L17" s="39"/>
      <c r="M17" s="39">
        <v>10</v>
      </c>
      <c r="N17" s="42"/>
      <c r="O17" s="50"/>
      <c r="P17" s="42"/>
      <c r="Q17" s="42"/>
      <c r="R17" s="42"/>
      <c r="S17" s="42" t="s">
        <v>32</v>
      </c>
      <c r="T17" s="43" t="s">
        <v>30</v>
      </c>
    </row>
    <row r="18" spans="1:20" s="1" customFormat="1" ht="24.95" customHeight="1">
      <c r="A18" s="98"/>
      <c r="B18" s="40">
        <v>8</v>
      </c>
      <c r="C18" s="40" t="s">
        <v>55</v>
      </c>
      <c r="D18" s="40" t="s">
        <v>56</v>
      </c>
      <c r="E18" s="40" t="s">
        <v>57</v>
      </c>
      <c r="F18" s="45">
        <v>2019</v>
      </c>
      <c r="G18" s="43">
        <v>33</v>
      </c>
      <c r="H18" s="39">
        <v>10</v>
      </c>
      <c r="I18" s="39">
        <v>10</v>
      </c>
      <c r="J18" s="39"/>
      <c r="K18" s="39"/>
      <c r="L18" s="39"/>
      <c r="M18" s="39">
        <v>10</v>
      </c>
      <c r="N18" s="42"/>
      <c r="O18" s="50"/>
      <c r="P18" s="42"/>
      <c r="Q18" s="42"/>
      <c r="R18" s="42"/>
      <c r="S18" s="42" t="s">
        <v>32</v>
      </c>
      <c r="T18" s="43" t="s">
        <v>30</v>
      </c>
    </row>
    <row r="19" spans="1:20" s="1" customFormat="1" ht="24.95" customHeight="1">
      <c r="A19" s="98"/>
      <c r="B19" s="40">
        <v>9</v>
      </c>
      <c r="C19" s="40" t="s">
        <v>58</v>
      </c>
      <c r="D19" s="40" t="s">
        <v>59</v>
      </c>
      <c r="E19" s="40" t="s">
        <v>54</v>
      </c>
      <c r="F19" s="45">
        <v>2019</v>
      </c>
      <c r="G19" s="43">
        <v>88</v>
      </c>
      <c r="H19" s="39">
        <v>10</v>
      </c>
      <c r="I19" s="39">
        <v>10</v>
      </c>
      <c r="J19" s="39"/>
      <c r="K19" s="39"/>
      <c r="L19" s="39"/>
      <c r="M19" s="39">
        <v>10</v>
      </c>
      <c r="N19" s="42"/>
      <c r="O19" s="50"/>
      <c r="P19" s="42"/>
      <c r="Q19" s="42"/>
      <c r="R19" s="42"/>
      <c r="S19" s="42" t="s">
        <v>32</v>
      </c>
      <c r="T19" s="43" t="s">
        <v>30</v>
      </c>
    </row>
    <row r="20" spans="1:20" s="1" customFormat="1" ht="24.95" customHeight="1">
      <c r="A20" s="98"/>
      <c r="B20" s="40">
        <v>10</v>
      </c>
      <c r="C20" s="40" t="s">
        <v>60</v>
      </c>
      <c r="D20" s="40" t="s">
        <v>61</v>
      </c>
      <c r="E20" s="40" t="s">
        <v>62</v>
      </c>
      <c r="F20" s="45">
        <v>2019</v>
      </c>
      <c r="G20" s="43">
        <v>77</v>
      </c>
      <c r="H20" s="39">
        <v>10</v>
      </c>
      <c r="I20" s="39">
        <v>10</v>
      </c>
      <c r="J20" s="39"/>
      <c r="K20" s="39"/>
      <c r="L20" s="39"/>
      <c r="M20" s="39">
        <v>10</v>
      </c>
      <c r="N20" s="42"/>
      <c r="O20" s="50"/>
      <c r="P20" s="42"/>
      <c r="Q20" s="42"/>
      <c r="R20" s="42"/>
      <c r="S20" s="42" t="s">
        <v>32</v>
      </c>
      <c r="T20" s="43" t="s">
        <v>30</v>
      </c>
    </row>
    <row r="21" spans="1:20" s="1" customFormat="1" ht="25.15" customHeight="1">
      <c r="A21" s="98" t="s">
        <v>25</v>
      </c>
      <c r="B21" s="40">
        <v>11</v>
      </c>
      <c r="C21" s="40" t="s">
        <v>63</v>
      </c>
      <c r="D21" s="40" t="s">
        <v>64</v>
      </c>
      <c r="E21" s="40" t="s">
        <v>65</v>
      </c>
      <c r="F21" s="45">
        <v>2019</v>
      </c>
      <c r="G21" s="43">
        <v>101</v>
      </c>
      <c r="H21" s="39">
        <v>10</v>
      </c>
      <c r="I21" s="39">
        <v>10</v>
      </c>
      <c r="J21" s="39"/>
      <c r="K21" s="39"/>
      <c r="L21" s="39"/>
      <c r="M21" s="39">
        <v>10</v>
      </c>
      <c r="N21" s="42"/>
      <c r="O21" s="50"/>
      <c r="P21" s="42"/>
      <c r="Q21" s="42"/>
      <c r="R21" s="42"/>
      <c r="S21" s="42" t="s">
        <v>32</v>
      </c>
      <c r="T21" s="43" t="s">
        <v>30</v>
      </c>
    </row>
    <row r="22" spans="1:20" s="1" customFormat="1" ht="25.15" customHeight="1">
      <c r="A22" s="98"/>
      <c r="B22" s="40">
        <v>12</v>
      </c>
      <c r="C22" s="40" t="s">
        <v>66</v>
      </c>
      <c r="D22" s="40" t="s">
        <v>67</v>
      </c>
      <c r="E22" s="40" t="s">
        <v>68</v>
      </c>
      <c r="F22" s="45">
        <v>2019</v>
      </c>
      <c r="G22" s="43">
        <v>66</v>
      </c>
      <c r="H22" s="39">
        <v>10</v>
      </c>
      <c r="I22" s="39">
        <v>10</v>
      </c>
      <c r="J22" s="39"/>
      <c r="K22" s="39"/>
      <c r="L22" s="39"/>
      <c r="M22" s="39">
        <v>10</v>
      </c>
      <c r="N22" s="42"/>
      <c r="O22" s="50"/>
      <c r="P22" s="42"/>
      <c r="Q22" s="42"/>
      <c r="R22" s="42"/>
      <c r="S22" s="42" t="s">
        <v>32</v>
      </c>
      <c r="T22" s="43" t="s">
        <v>30</v>
      </c>
    </row>
    <row r="23" spans="1:20" s="1" customFormat="1" ht="25.15" customHeight="1">
      <c r="A23" s="98"/>
      <c r="B23" s="40">
        <v>13</v>
      </c>
      <c r="C23" s="40" t="s">
        <v>69</v>
      </c>
      <c r="D23" s="40" t="s">
        <v>70</v>
      </c>
      <c r="E23" s="40" t="s">
        <v>71</v>
      </c>
      <c r="F23" s="45">
        <v>2019</v>
      </c>
      <c r="G23" s="43">
        <v>59</v>
      </c>
      <c r="H23" s="39">
        <v>10</v>
      </c>
      <c r="I23" s="39">
        <v>10</v>
      </c>
      <c r="J23" s="39"/>
      <c r="K23" s="39"/>
      <c r="L23" s="39"/>
      <c r="M23" s="39">
        <v>10</v>
      </c>
      <c r="N23" s="42"/>
      <c r="O23" s="50"/>
      <c r="P23" s="42"/>
      <c r="Q23" s="42"/>
      <c r="R23" s="42"/>
      <c r="S23" s="42" t="s">
        <v>32</v>
      </c>
      <c r="T23" s="43" t="s">
        <v>30</v>
      </c>
    </row>
    <row r="24" spans="1:20" s="1" customFormat="1" ht="25.15" customHeight="1">
      <c r="A24" s="98"/>
      <c r="B24" s="40"/>
      <c r="C24" s="36" t="s">
        <v>72</v>
      </c>
      <c r="D24" s="36" t="s">
        <v>73</v>
      </c>
      <c r="E24" s="36" t="s">
        <v>74</v>
      </c>
      <c r="F24" s="46">
        <v>2019</v>
      </c>
      <c r="G24" s="47">
        <v>408</v>
      </c>
      <c r="H24" s="39">
        <f t="shared" ref="H24" si="5">SUM(H25:H31)</f>
        <v>70</v>
      </c>
      <c r="I24" s="39">
        <f>SUM(I25:I31)</f>
        <v>70</v>
      </c>
      <c r="J24" s="39">
        <f>SUM(J25:J31)</f>
        <v>0</v>
      </c>
      <c r="K24" s="39">
        <f>SUM(K25:K31)</f>
        <v>0</v>
      </c>
      <c r="L24" s="39">
        <f>SUM(L25:L31)</f>
        <v>0</v>
      </c>
      <c r="M24" s="39">
        <f>SUM(M25:M31)</f>
        <v>70</v>
      </c>
      <c r="N24" s="37"/>
      <c r="O24" s="51"/>
      <c r="P24" s="37"/>
      <c r="Q24" s="37"/>
      <c r="R24" s="37"/>
      <c r="S24" s="42" t="s">
        <v>73</v>
      </c>
      <c r="T24" s="43" t="s">
        <v>30</v>
      </c>
    </row>
    <row r="25" spans="1:20" s="1" customFormat="1" ht="25.15" customHeight="1">
      <c r="A25" s="98"/>
      <c r="B25" s="40">
        <v>14</v>
      </c>
      <c r="C25" s="40" t="s">
        <v>75</v>
      </c>
      <c r="D25" s="40" t="s">
        <v>76</v>
      </c>
      <c r="E25" s="40" t="s">
        <v>77</v>
      </c>
      <c r="F25" s="45">
        <v>2019</v>
      </c>
      <c r="G25" s="48">
        <v>103</v>
      </c>
      <c r="H25" s="39">
        <v>10</v>
      </c>
      <c r="I25" s="39">
        <v>10</v>
      </c>
      <c r="J25" s="39"/>
      <c r="K25" s="39"/>
      <c r="L25" s="39"/>
      <c r="M25" s="39">
        <v>10</v>
      </c>
      <c r="N25" s="42"/>
      <c r="O25" s="50"/>
      <c r="P25" s="42"/>
      <c r="Q25" s="42"/>
      <c r="R25" s="42"/>
      <c r="S25" s="42" t="s">
        <v>73</v>
      </c>
      <c r="T25" s="43" t="s">
        <v>30</v>
      </c>
    </row>
    <row r="26" spans="1:20" s="1" customFormat="1" ht="25.15" customHeight="1">
      <c r="A26" s="98"/>
      <c r="B26" s="40">
        <v>15</v>
      </c>
      <c r="C26" s="40" t="s">
        <v>78</v>
      </c>
      <c r="D26" s="40" t="s">
        <v>79</v>
      </c>
      <c r="E26" s="40" t="s">
        <v>80</v>
      </c>
      <c r="F26" s="45">
        <v>2019</v>
      </c>
      <c r="G26" s="48">
        <v>45</v>
      </c>
      <c r="H26" s="39">
        <v>10</v>
      </c>
      <c r="I26" s="39">
        <v>10</v>
      </c>
      <c r="J26" s="39"/>
      <c r="K26" s="39"/>
      <c r="L26" s="39"/>
      <c r="M26" s="39">
        <v>10</v>
      </c>
      <c r="N26" s="42"/>
      <c r="O26" s="50"/>
      <c r="P26" s="42"/>
      <c r="Q26" s="42"/>
      <c r="R26" s="42"/>
      <c r="S26" s="42" t="s">
        <v>73</v>
      </c>
      <c r="T26" s="43" t="s">
        <v>30</v>
      </c>
    </row>
    <row r="27" spans="1:20" s="1" customFormat="1" ht="25.15" customHeight="1">
      <c r="A27" s="98"/>
      <c r="B27" s="40">
        <v>16</v>
      </c>
      <c r="C27" s="40" t="s">
        <v>81</v>
      </c>
      <c r="D27" s="40" t="s">
        <v>82</v>
      </c>
      <c r="E27" s="40" t="s">
        <v>83</v>
      </c>
      <c r="F27" s="45">
        <v>2019</v>
      </c>
      <c r="G27" s="48">
        <v>55</v>
      </c>
      <c r="H27" s="39">
        <v>10</v>
      </c>
      <c r="I27" s="39">
        <v>10</v>
      </c>
      <c r="J27" s="39"/>
      <c r="K27" s="39"/>
      <c r="L27" s="39"/>
      <c r="M27" s="39">
        <v>10</v>
      </c>
      <c r="N27" s="42"/>
      <c r="O27" s="50"/>
      <c r="P27" s="42"/>
      <c r="Q27" s="42"/>
      <c r="R27" s="42"/>
      <c r="S27" s="42" t="s">
        <v>73</v>
      </c>
      <c r="T27" s="43" t="s">
        <v>30</v>
      </c>
    </row>
    <row r="28" spans="1:20" s="1" customFormat="1" ht="25.15" customHeight="1">
      <c r="A28" s="98"/>
      <c r="B28" s="40">
        <v>17</v>
      </c>
      <c r="C28" s="40" t="s">
        <v>84</v>
      </c>
      <c r="D28" s="40" t="s">
        <v>85</v>
      </c>
      <c r="E28" s="40" t="s">
        <v>86</v>
      </c>
      <c r="F28" s="45">
        <v>2019</v>
      </c>
      <c r="G28" s="48">
        <v>61</v>
      </c>
      <c r="H28" s="39">
        <v>10</v>
      </c>
      <c r="I28" s="39">
        <v>10</v>
      </c>
      <c r="J28" s="39"/>
      <c r="K28" s="39"/>
      <c r="L28" s="39"/>
      <c r="M28" s="39">
        <v>10</v>
      </c>
      <c r="N28" s="42"/>
      <c r="O28" s="50"/>
      <c r="P28" s="42"/>
      <c r="Q28" s="42"/>
      <c r="R28" s="42"/>
      <c r="S28" s="42" t="s">
        <v>73</v>
      </c>
      <c r="T28" s="43" t="s">
        <v>30</v>
      </c>
    </row>
    <row r="29" spans="1:20" s="1" customFormat="1" ht="25.15" customHeight="1">
      <c r="A29" s="98"/>
      <c r="B29" s="40">
        <v>18</v>
      </c>
      <c r="C29" s="40" t="s">
        <v>87</v>
      </c>
      <c r="D29" s="40" t="s">
        <v>88</v>
      </c>
      <c r="E29" s="40" t="s">
        <v>89</v>
      </c>
      <c r="F29" s="45">
        <v>2019</v>
      </c>
      <c r="G29" s="48">
        <v>49</v>
      </c>
      <c r="H29" s="39">
        <v>10</v>
      </c>
      <c r="I29" s="39">
        <v>10</v>
      </c>
      <c r="J29" s="39"/>
      <c r="K29" s="39"/>
      <c r="L29" s="39"/>
      <c r="M29" s="39">
        <v>10</v>
      </c>
      <c r="N29" s="42"/>
      <c r="O29" s="50"/>
      <c r="P29" s="42"/>
      <c r="Q29" s="42"/>
      <c r="R29" s="42"/>
      <c r="S29" s="42" t="s">
        <v>73</v>
      </c>
      <c r="T29" s="43" t="s">
        <v>30</v>
      </c>
    </row>
    <row r="30" spans="1:20" s="1" customFormat="1" ht="25.15" customHeight="1">
      <c r="A30" s="98"/>
      <c r="B30" s="40">
        <v>19</v>
      </c>
      <c r="C30" s="40" t="s">
        <v>90</v>
      </c>
      <c r="D30" s="40" t="s">
        <v>91</v>
      </c>
      <c r="E30" s="40" t="s">
        <v>92</v>
      </c>
      <c r="F30" s="45">
        <v>2019</v>
      </c>
      <c r="G30" s="48">
        <v>52</v>
      </c>
      <c r="H30" s="39">
        <v>10</v>
      </c>
      <c r="I30" s="39">
        <v>10</v>
      </c>
      <c r="J30" s="39"/>
      <c r="K30" s="39"/>
      <c r="L30" s="39"/>
      <c r="M30" s="39">
        <v>10</v>
      </c>
      <c r="N30" s="42"/>
      <c r="O30" s="50"/>
      <c r="P30" s="42"/>
      <c r="Q30" s="42"/>
      <c r="R30" s="42"/>
      <c r="S30" s="42" t="s">
        <v>73</v>
      </c>
      <c r="T30" s="43" t="s">
        <v>30</v>
      </c>
    </row>
    <row r="31" spans="1:20" s="1" customFormat="1" ht="25.15" customHeight="1">
      <c r="A31" s="98"/>
      <c r="B31" s="40">
        <v>20</v>
      </c>
      <c r="C31" s="40" t="s">
        <v>93</v>
      </c>
      <c r="D31" s="40" t="s">
        <v>94</v>
      </c>
      <c r="E31" s="40" t="s">
        <v>95</v>
      </c>
      <c r="F31" s="45">
        <v>2019</v>
      </c>
      <c r="G31" s="48">
        <v>43</v>
      </c>
      <c r="H31" s="39">
        <v>10</v>
      </c>
      <c r="I31" s="39">
        <v>10</v>
      </c>
      <c r="J31" s="39"/>
      <c r="K31" s="39"/>
      <c r="L31" s="39"/>
      <c r="M31" s="39">
        <v>10</v>
      </c>
      <c r="N31" s="42"/>
      <c r="O31" s="50"/>
      <c r="P31" s="42"/>
      <c r="Q31" s="42"/>
      <c r="R31" s="42"/>
      <c r="S31" s="42" t="s">
        <v>73</v>
      </c>
      <c r="T31" s="43" t="s">
        <v>30</v>
      </c>
    </row>
    <row r="32" spans="1:20" s="1" customFormat="1" ht="30" customHeight="1">
      <c r="A32" s="98"/>
      <c r="B32" s="40"/>
      <c r="C32" s="36" t="s">
        <v>96</v>
      </c>
      <c r="D32" s="36" t="s">
        <v>97</v>
      </c>
      <c r="E32" s="36" t="s">
        <v>98</v>
      </c>
      <c r="F32" s="46">
        <v>2019</v>
      </c>
      <c r="G32" s="47">
        <v>569</v>
      </c>
      <c r="H32" s="39">
        <f t="shared" ref="H32" si="6">SUM(H33:H41)</f>
        <v>90</v>
      </c>
      <c r="I32" s="39">
        <f>SUM(I33:I41)</f>
        <v>90</v>
      </c>
      <c r="J32" s="39">
        <f>SUM(J33:J41)</f>
        <v>0</v>
      </c>
      <c r="K32" s="39">
        <f>SUM(K33:K41)</f>
        <v>0</v>
      </c>
      <c r="L32" s="39">
        <f>SUM(L33:L41)</f>
        <v>0</v>
      </c>
      <c r="M32" s="39">
        <f>SUM(M33:M41)</f>
        <v>90</v>
      </c>
      <c r="N32" s="37"/>
      <c r="O32" s="51"/>
      <c r="P32" s="37"/>
      <c r="Q32" s="37"/>
      <c r="R32" s="37"/>
      <c r="S32" s="42" t="s">
        <v>97</v>
      </c>
      <c r="T32" s="43" t="s">
        <v>30</v>
      </c>
    </row>
    <row r="33" spans="1:20" s="1" customFormat="1" ht="25.15" customHeight="1">
      <c r="A33" s="98"/>
      <c r="B33" s="40">
        <v>21</v>
      </c>
      <c r="C33" s="40" t="s">
        <v>99</v>
      </c>
      <c r="D33" s="40" t="s">
        <v>100</v>
      </c>
      <c r="E33" s="40" t="s">
        <v>101</v>
      </c>
      <c r="F33" s="45">
        <v>2019</v>
      </c>
      <c r="G33" s="48">
        <v>68</v>
      </c>
      <c r="H33" s="39">
        <v>10</v>
      </c>
      <c r="I33" s="39">
        <v>10</v>
      </c>
      <c r="J33" s="39"/>
      <c r="K33" s="39"/>
      <c r="L33" s="39"/>
      <c r="M33" s="39">
        <v>10</v>
      </c>
      <c r="N33" s="42"/>
      <c r="O33" s="50"/>
      <c r="P33" s="42"/>
      <c r="Q33" s="42"/>
      <c r="R33" s="42"/>
      <c r="S33" s="42" t="s">
        <v>97</v>
      </c>
      <c r="T33" s="43" t="s">
        <v>30</v>
      </c>
    </row>
    <row r="34" spans="1:20" s="1" customFormat="1" ht="25.15" customHeight="1">
      <c r="A34" s="98"/>
      <c r="B34" s="40">
        <v>22</v>
      </c>
      <c r="C34" s="40" t="s">
        <v>102</v>
      </c>
      <c r="D34" s="40" t="s">
        <v>103</v>
      </c>
      <c r="E34" s="40" t="s">
        <v>104</v>
      </c>
      <c r="F34" s="45">
        <v>2019</v>
      </c>
      <c r="G34" s="48">
        <v>72</v>
      </c>
      <c r="H34" s="39">
        <v>10</v>
      </c>
      <c r="I34" s="39">
        <v>10</v>
      </c>
      <c r="J34" s="39"/>
      <c r="K34" s="39"/>
      <c r="L34" s="39"/>
      <c r="M34" s="39">
        <v>10</v>
      </c>
      <c r="N34" s="42"/>
      <c r="O34" s="50"/>
      <c r="P34" s="42"/>
      <c r="Q34" s="42"/>
      <c r="R34" s="42"/>
      <c r="S34" s="42" t="s">
        <v>97</v>
      </c>
      <c r="T34" s="43" t="s">
        <v>30</v>
      </c>
    </row>
    <row r="35" spans="1:20" s="1" customFormat="1" ht="25.15" customHeight="1">
      <c r="A35" s="98"/>
      <c r="B35" s="40">
        <v>23</v>
      </c>
      <c r="C35" s="40" t="s">
        <v>105</v>
      </c>
      <c r="D35" s="40" t="s">
        <v>106</v>
      </c>
      <c r="E35" s="40" t="s">
        <v>107</v>
      </c>
      <c r="F35" s="45">
        <v>2019</v>
      </c>
      <c r="G35" s="48">
        <v>51</v>
      </c>
      <c r="H35" s="39">
        <v>10</v>
      </c>
      <c r="I35" s="39">
        <v>10</v>
      </c>
      <c r="J35" s="39"/>
      <c r="K35" s="39"/>
      <c r="L35" s="39"/>
      <c r="M35" s="39">
        <v>10</v>
      </c>
      <c r="N35" s="42"/>
      <c r="O35" s="50"/>
      <c r="P35" s="42"/>
      <c r="Q35" s="42"/>
      <c r="R35" s="42"/>
      <c r="S35" s="42" t="s">
        <v>97</v>
      </c>
      <c r="T35" s="43" t="s">
        <v>30</v>
      </c>
    </row>
    <row r="36" spans="1:20" s="1" customFormat="1" ht="27" customHeight="1">
      <c r="A36" s="98"/>
      <c r="B36" s="40">
        <v>24</v>
      </c>
      <c r="C36" s="40" t="s">
        <v>108</v>
      </c>
      <c r="D36" s="40" t="s">
        <v>109</v>
      </c>
      <c r="E36" s="40" t="s">
        <v>110</v>
      </c>
      <c r="F36" s="45">
        <v>2019</v>
      </c>
      <c r="G36" s="48">
        <v>66</v>
      </c>
      <c r="H36" s="39">
        <v>10</v>
      </c>
      <c r="I36" s="39">
        <v>10</v>
      </c>
      <c r="J36" s="39"/>
      <c r="K36" s="39"/>
      <c r="L36" s="39"/>
      <c r="M36" s="39">
        <v>10</v>
      </c>
      <c r="N36" s="42"/>
      <c r="O36" s="50"/>
      <c r="P36" s="42"/>
      <c r="Q36" s="42"/>
      <c r="R36" s="42"/>
      <c r="S36" s="42" t="s">
        <v>97</v>
      </c>
      <c r="T36" s="43" t="s">
        <v>30</v>
      </c>
    </row>
    <row r="37" spans="1:20" s="1" customFormat="1" ht="29.25" customHeight="1">
      <c r="A37" s="98" t="s">
        <v>25</v>
      </c>
      <c r="B37" s="40">
        <v>25</v>
      </c>
      <c r="C37" s="40" t="s">
        <v>111</v>
      </c>
      <c r="D37" s="40" t="s">
        <v>112</v>
      </c>
      <c r="E37" s="40" t="s">
        <v>113</v>
      </c>
      <c r="F37" s="45">
        <v>2019</v>
      </c>
      <c r="G37" s="48">
        <v>49</v>
      </c>
      <c r="H37" s="39">
        <v>10</v>
      </c>
      <c r="I37" s="39">
        <v>10</v>
      </c>
      <c r="J37" s="39"/>
      <c r="K37" s="39"/>
      <c r="L37" s="39"/>
      <c r="M37" s="39">
        <v>10</v>
      </c>
      <c r="N37" s="42"/>
      <c r="O37" s="50"/>
      <c r="P37" s="42"/>
      <c r="Q37" s="42"/>
      <c r="R37" s="42"/>
      <c r="S37" s="42" t="s">
        <v>97</v>
      </c>
      <c r="T37" s="43" t="s">
        <v>30</v>
      </c>
    </row>
    <row r="38" spans="1:20" s="1" customFormat="1" ht="25.15" customHeight="1">
      <c r="A38" s="98"/>
      <c r="B38" s="40">
        <v>26</v>
      </c>
      <c r="C38" s="40" t="s">
        <v>114</v>
      </c>
      <c r="D38" s="40" t="s">
        <v>115</v>
      </c>
      <c r="E38" s="40" t="s">
        <v>116</v>
      </c>
      <c r="F38" s="45">
        <v>2019</v>
      </c>
      <c r="G38" s="48">
        <v>49</v>
      </c>
      <c r="H38" s="39">
        <v>10</v>
      </c>
      <c r="I38" s="39">
        <v>10</v>
      </c>
      <c r="J38" s="39"/>
      <c r="K38" s="39"/>
      <c r="L38" s="39"/>
      <c r="M38" s="39">
        <v>10</v>
      </c>
      <c r="N38" s="42"/>
      <c r="O38" s="50"/>
      <c r="P38" s="42"/>
      <c r="Q38" s="42"/>
      <c r="R38" s="42"/>
      <c r="S38" s="42" t="s">
        <v>97</v>
      </c>
      <c r="T38" s="43" t="s">
        <v>30</v>
      </c>
    </row>
    <row r="39" spans="1:20" s="1" customFormat="1" ht="25.15" customHeight="1">
      <c r="A39" s="98"/>
      <c r="B39" s="40">
        <v>27</v>
      </c>
      <c r="C39" s="40" t="s">
        <v>117</v>
      </c>
      <c r="D39" s="40" t="s">
        <v>118</v>
      </c>
      <c r="E39" s="40" t="s">
        <v>119</v>
      </c>
      <c r="F39" s="45">
        <v>2019</v>
      </c>
      <c r="G39" s="48">
        <v>68</v>
      </c>
      <c r="H39" s="39">
        <v>10</v>
      </c>
      <c r="I39" s="39">
        <v>10</v>
      </c>
      <c r="J39" s="39"/>
      <c r="K39" s="39"/>
      <c r="L39" s="39"/>
      <c r="M39" s="39">
        <v>10</v>
      </c>
      <c r="N39" s="42"/>
      <c r="O39" s="50"/>
      <c r="P39" s="42"/>
      <c r="Q39" s="42"/>
      <c r="R39" s="42"/>
      <c r="S39" s="42" t="s">
        <v>97</v>
      </c>
      <c r="T39" s="43" t="s">
        <v>30</v>
      </c>
    </row>
    <row r="40" spans="1:20" s="1" customFormat="1" ht="25.15" customHeight="1">
      <c r="A40" s="98"/>
      <c r="B40" s="40">
        <v>28</v>
      </c>
      <c r="C40" s="40" t="s">
        <v>120</v>
      </c>
      <c r="D40" s="40" t="s">
        <v>121</v>
      </c>
      <c r="E40" s="40" t="s">
        <v>122</v>
      </c>
      <c r="F40" s="45">
        <v>2019</v>
      </c>
      <c r="G40" s="48">
        <v>81</v>
      </c>
      <c r="H40" s="39">
        <v>10</v>
      </c>
      <c r="I40" s="39">
        <v>10</v>
      </c>
      <c r="J40" s="39"/>
      <c r="K40" s="39"/>
      <c r="L40" s="39"/>
      <c r="M40" s="39">
        <v>10</v>
      </c>
      <c r="N40" s="42"/>
      <c r="O40" s="50"/>
      <c r="P40" s="42"/>
      <c r="Q40" s="42"/>
      <c r="R40" s="42"/>
      <c r="S40" s="42" t="s">
        <v>97</v>
      </c>
      <c r="T40" s="43" t="s">
        <v>30</v>
      </c>
    </row>
    <row r="41" spans="1:20" s="1" customFormat="1" ht="25.15" customHeight="1">
      <c r="A41" s="98"/>
      <c r="B41" s="40">
        <v>29</v>
      </c>
      <c r="C41" s="40" t="s">
        <v>123</v>
      </c>
      <c r="D41" s="40" t="s">
        <v>124</v>
      </c>
      <c r="E41" s="40" t="s">
        <v>125</v>
      </c>
      <c r="F41" s="45">
        <v>2019</v>
      </c>
      <c r="G41" s="48">
        <v>65</v>
      </c>
      <c r="H41" s="39">
        <v>10</v>
      </c>
      <c r="I41" s="39">
        <v>10</v>
      </c>
      <c r="J41" s="39"/>
      <c r="K41" s="39"/>
      <c r="L41" s="39"/>
      <c r="M41" s="39">
        <v>10</v>
      </c>
      <c r="N41" s="42"/>
      <c r="O41" s="50"/>
      <c r="P41" s="42"/>
      <c r="Q41" s="42"/>
      <c r="R41" s="42"/>
      <c r="S41" s="42" t="s">
        <v>97</v>
      </c>
      <c r="T41" s="43" t="s">
        <v>30</v>
      </c>
    </row>
    <row r="42" spans="1:20" s="1" customFormat="1" ht="25.15" customHeight="1">
      <c r="A42" s="98"/>
      <c r="B42" s="40"/>
      <c r="C42" s="36" t="s">
        <v>126</v>
      </c>
      <c r="D42" s="36" t="s">
        <v>127</v>
      </c>
      <c r="E42" s="36" t="s">
        <v>128</v>
      </c>
      <c r="F42" s="46">
        <v>2019</v>
      </c>
      <c r="G42" s="47">
        <v>279</v>
      </c>
      <c r="H42" s="39">
        <f t="shared" ref="H42" si="7">SUM(H43:H48)</f>
        <v>60</v>
      </c>
      <c r="I42" s="39">
        <f>SUM(I43:I48)</f>
        <v>60</v>
      </c>
      <c r="J42" s="39">
        <f>SUM(J43:J48)</f>
        <v>0</v>
      </c>
      <c r="K42" s="39">
        <f>SUM(K43:K48)</f>
        <v>0</v>
      </c>
      <c r="L42" s="39">
        <f>SUM(L43:L48)</f>
        <v>0</v>
      </c>
      <c r="M42" s="39">
        <f>SUM(M43:M48)</f>
        <v>60</v>
      </c>
      <c r="N42" s="37"/>
      <c r="O42" s="51"/>
      <c r="P42" s="37"/>
      <c r="Q42" s="37"/>
      <c r="R42" s="37"/>
      <c r="S42" s="42" t="s">
        <v>127</v>
      </c>
      <c r="T42" s="43" t="s">
        <v>30</v>
      </c>
    </row>
    <row r="43" spans="1:20" s="1" customFormat="1" ht="25.15" customHeight="1">
      <c r="A43" s="98"/>
      <c r="B43" s="40">
        <v>30</v>
      </c>
      <c r="C43" s="40" t="s">
        <v>129</v>
      </c>
      <c r="D43" s="40" t="s">
        <v>130</v>
      </c>
      <c r="E43" s="40" t="s">
        <v>131</v>
      </c>
      <c r="F43" s="45">
        <v>2019</v>
      </c>
      <c r="G43" s="48">
        <v>44</v>
      </c>
      <c r="H43" s="39">
        <v>10</v>
      </c>
      <c r="I43" s="39">
        <v>10</v>
      </c>
      <c r="J43" s="39"/>
      <c r="K43" s="39"/>
      <c r="L43" s="39"/>
      <c r="M43" s="39">
        <v>10</v>
      </c>
      <c r="N43" s="42"/>
      <c r="O43" s="50"/>
      <c r="P43" s="42"/>
      <c r="Q43" s="42"/>
      <c r="R43" s="42"/>
      <c r="S43" s="42" t="s">
        <v>127</v>
      </c>
      <c r="T43" s="43" t="s">
        <v>30</v>
      </c>
    </row>
    <row r="44" spans="1:20" s="1" customFormat="1" ht="25.15" customHeight="1">
      <c r="A44" s="98"/>
      <c r="B44" s="40">
        <v>31</v>
      </c>
      <c r="C44" s="40" t="s">
        <v>132</v>
      </c>
      <c r="D44" s="40" t="s">
        <v>133</v>
      </c>
      <c r="E44" s="40" t="s">
        <v>134</v>
      </c>
      <c r="F44" s="45">
        <v>2019</v>
      </c>
      <c r="G44" s="48">
        <v>39</v>
      </c>
      <c r="H44" s="39">
        <v>10</v>
      </c>
      <c r="I44" s="39">
        <v>10</v>
      </c>
      <c r="J44" s="39"/>
      <c r="K44" s="39"/>
      <c r="L44" s="39"/>
      <c r="M44" s="39">
        <v>10</v>
      </c>
      <c r="N44" s="42"/>
      <c r="O44" s="50"/>
      <c r="P44" s="42"/>
      <c r="Q44" s="42"/>
      <c r="R44" s="42"/>
      <c r="S44" s="42" t="s">
        <v>127</v>
      </c>
      <c r="T44" s="43" t="s">
        <v>30</v>
      </c>
    </row>
    <row r="45" spans="1:20" s="1" customFormat="1" ht="25.15" customHeight="1">
      <c r="A45" s="98"/>
      <c r="B45" s="40">
        <v>32</v>
      </c>
      <c r="C45" s="40" t="s">
        <v>135</v>
      </c>
      <c r="D45" s="40" t="s">
        <v>136</v>
      </c>
      <c r="E45" s="40" t="s">
        <v>137</v>
      </c>
      <c r="F45" s="45">
        <v>2019</v>
      </c>
      <c r="G45" s="48">
        <v>59</v>
      </c>
      <c r="H45" s="39">
        <v>10</v>
      </c>
      <c r="I45" s="39">
        <v>10</v>
      </c>
      <c r="J45" s="39"/>
      <c r="K45" s="39"/>
      <c r="L45" s="39"/>
      <c r="M45" s="39">
        <v>10</v>
      </c>
      <c r="N45" s="42"/>
      <c r="O45" s="50"/>
      <c r="P45" s="42"/>
      <c r="Q45" s="42"/>
      <c r="R45" s="42"/>
      <c r="S45" s="42" t="s">
        <v>127</v>
      </c>
      <c r="T45" s="43" t="s">
        <v>30</v>
      </c>
    </row>
    <row r="46" spans="1:20" s="1" customFormat="1" ht="25.15" customHeight="1">
      <c r="A46" s="98"/>
      <c r="B46" s="40">
        <v>33</v>
      </c>
      <c r="C46" s="40" t="s">
        <v>138</v>
      </c>
      <c r="D46" s="40" t="s">
        <v>139</v>
      </c>
      <c r="E46" s="40" t="s">
        <v>140</v>
      </c>
      <c r="F46" s="45">
        <v>2019</v>
      </c>
      <c r="G46" s="48">
        <v>42</v>
      </c>
      <c r="H46" s="39">
        <v>10</v>
      </c>
      <c r="I46" s="39">
        <v>10</v>
      </c>
      <c r="J46" s="39"/>
      <c r="K46" s="39"/>
      <c r="L46" s="39"/>
      <c r="M46" s="39">
        <v>10</v>
      </c>
      <c r="N46" s="42"/>
      <c r="O46" s="50"/>
      <c r="P46" s="42"/>
      <c r="Q46" s="42"/>
      <c r="R46" s="42"/>
      <c r="S46" s="42" t="s">
        <v>127</v>
      </c>
      <c r="T46" s="43" t="s">
        <v>30</v>
      </c>
    </row>
    <row r="47" spans="1:20" s="1" customFormat="1" ht="25.15" customHeight="1">
      <c r="A47" s="98"/>
      <c r="B47" s="40">
        <v>34</v>
      </c>
      <c r="C47" s="40" t="s">
        <v>141</v>
      </c>
      <c r="D47" s="40" t="s">
        <v>142</v>
      </c>
      <c r="E47" s="40" t="s">
        <v>143</v>
      </c>
      <c r="F47" s="45">
        <v>2019</v>
      </c>
      <c r="G47" s="48">
        <v>39</v>
      </c>
      <c r="H47" s="39">
        <v>10</v>
      </c>
      <c r="I47" s="39">
        <v>10</v>
      </c>
      <c r="J47" s="39"/>
      <c r="K47" s="39"/>
      <c r="L47" s="39"/>
      <c r="M47" s="39">
        <v>10</v>
      </c>
      <c r="N47" s="42"/>
      <c r="O47" s="50"/>
      <c r="P47" s="42"/>
      <c r="Q47" s="42"/>
      <c r="R47" s="42"/>
      <c r="S47" s="42" t="s">
        <v>127</v>
      </c>
      <c r="T47" s="43" t="s">
        <v>30</v>
      </c>
    </row>
    <row r="48" spans="1:20" s="1" customFormat="1" ht="25.15" customHeight="1">
      <c r="A48" s="98"/>
      <c r="B48" s="40">
        <v>35</v>
      </c>
      <c r="C48" s="40" t="s">
        <v>144</v>
      </c>
      <c r="D48" s="40" t="s">
        <v>145</v>
      </c>
      <c r="E48" s="40" t="s">
        <v>146</v>
      </c>
      <c r="F48" s="45">
        <v>2019</v>
      </c>
      <c r="G48" s="48">
        <v>56</v>
      </c>
      <c r="H48" s="39">
        <v>10</v>
      </c>
      <c r="I48" s="39">
        <v>10</v>
      </c>
      <c r="J48" s="39"/>
      <c r="K48" s="39"/>
      <c r="L48" s="39"/>
      <c r="M48" s="39">
        <v>10</v>
      </c>
      <c r="N48" s="42"/>
      <c r="O48" s="50"/>
      <c r="P48" s="42"/>
      <c r="Q48" s="42"/>
      <c r="R48" s="42"/>
      <c r="S48" s="42" t="s">
        <v>127</v>
      </c>
      <c r="T48" s="43" t="s">
        <v>30</v>
      </c>
    </row>
    <row r="49" spans="1:20" s="1" customFormat="1" ht="30" customHeight="1">
      <c r="A49" s="98"/>
      <c r="B49" s="40"/>
      <c r="C49" s="36" t="s">
        <v>147</v>
      </c>
      <c r="D49" s="36" t="s">
        <v>148</v>
      </c>
      <c r="E49" s="36" t="s">
        <v>149</v>
      </c>
      <c r="F49" s="46">
        <v>2019</v>
      </c>
      <c r="G49" s="47">
        <v>680</v>
      </c>
      <c r="H49" s="39">
        <f t="shared" ref="H49" si="8">SUM(H50:H60)</f>
        <v>110</v>
      </c>
      <c r="I49" s="39">
        <f>SUM(I50:I60)</f>
        <v>110</v>
      </c>
      <c r="J49" s="39">
        <f>SUM(J50:J60)</f>
        <v>0</v>
      </c>
      <c r="K49" s="39">
        <f>SUM(K50:K60)</f>
        <v>0</v>
      </c>
      <c r="L49" s="39">
        <f>SUM(L50:L60)</f>
        <v>0</v>
      </c>
      <c r="M49" s="39">
        <f>SUM(M50:M60)</f>
        <v>110</v>
      </c>
      <c r="N49" s="37"/>
      <c r="O49" s="51"/>
      <c r="P49" s="37"/>
      <c r="Q49" s="37"/>
      <c r="R49" s="37"/>
      <c r="S49" s="42" t="s">
        <v>148</v>
      </c>
      <c r="T49" s="43" t="s">
        <v>30</v>
      </c>
    </row>
    <row r="50" spans="1:20" s="1" customFormat="1" ht="25.15" customHeight="1">
      <c r="A50" s="98"/>
      <c r="B50" s="40">
        <v>36</v>
      </c>
      <c r="C50" s="40" t="s">
        <v>150</v>
      </c>
      <c r="D50" s="40" t="s">
        <v>151</v>
      </c>
      <c r="E50" s="40" t="s">
        <v>152</v>
      </c>
      <c r="F50" s="45">
        <v>2019</v>
      </c>
      <c r="G50" s="48">
        <v>86</v>
      </c>
      <c r="H50" s="39">
        <v>10</v>
      </c>
      <c r="I50" s="39">
        <v>10</v>
      </c>
      <c r="J50" s="39"/>
      <c r="K50" s="39"/>
      <c r="L50" s="39"/>
      <c r="M50" s="39">
        <v>10</v>
      </c>
      <c r="N50" s="42"/>
      <c r="O50" s="50"/>
      <c r="P50" s="42"/>
      <c r="Q50" s="42"/>
      <c r="R50" s="42"/>
      <c r="S50" s="42" t="s">
        <v>148</v>
      </c>
      <c r="T50" s="43" t="s">
        <v>30</v>
      </c>
    </row>
    <row r="51" spans="1:20" s="1" customFormat="1" ht="25.15" customHeight="1">
      <c r="A51" s="98"/>
      <c r="B51" s="40">
        <v>37</v>
      </c>
      <c r="C51" s="40" t="s">
        <v>153</v>
      </c>
      <c r="D51" s="40" t="s">
        <v>154</v>
      </c>
      <c r="E51" s="40" t="s">
        <v>155</v>
      </c>
      <c r="F51" s="45">
        <v>2019</v>
      </c>
      <c r="G51" s="48">
        <v>85</v>
      </c>
      <c r="H51" s="39">
        <v>10</v>
      </c>
      <c r="I51" s="39">
        <v>10</v>
      </c>
      <c r="J51" s="39"/>
      <c r="K51" s="39"/>
      <c r="L51" s="39"/>
      <c r="M51" s="39">
        <v>10</v>
      </c>
      <c r="N51" s="42"/>
      <c r="O51" s="50"/>
      <c r="P51" s="42"/>
      <c r="Q51" s="42"/>
      <c r="R51" s="42"/>
      <c r="S51" s="42" t="s">
        <v>148</v>
      </c>
      <c r="T51" s="43" t="s">
        <v>30</v>
      </c>
    </row>
    <row r="52" spans="1:20" s="1" customFormat="1" ht="27.75" customHeight="1">
      <c r="A52" s="98"/>
      <c r="B52" s="40">
        <v>38</v>
      </c>
      <c r="C52" s="40" t="s">
        <v>156</v>
      </c>
      <c r="D52" s="40" t="s">
        <v>157</v>
      </c>
      <c r="E52" s="40" t="s">
        <v>158</v>
      </c>
      <c r="F52" s="45">
        <v>2019</v>
      </c>
      <c r="G52" s="48">
        <v>79</v>
      </c>
      <c r="H52" s="39">
        <v>10</v>
      </c>
      <c r="I52" s="39">
        <v>10</v>
      </c>
      <c r="J52" s="39"/>
      <c r="K52" s="39"/>
      <c r="L52" s="39"/>
      <c r="M52" s="39">
        <v>10</v>
      </c>
      <c r="N52" s="42"/>
      <c r="O52" s="50"/>
      <c r="P52" s="42"/>
      <c r="Q52" s="42"/>
      <c r="R52" s="42"/>
      <c r="S52" s="42" t="s">
        <v>148</v>
      </c>
      <c r="T52" s="43" t="s">
        <v>30</v>
      </c>
    </row>
    <row r="53" spans="1:20" s="1" customFormat="1" ht="25.15" customHeight="1">
      <c r="A53" s="98" t="s">
        <v>25</v>
      </c>
      <c r="B53" s="40">
        <v>39</v>
      </c>
      <c r="C53" s="40" t="s">
        <v>159</v>
      </c>
      <c r="D53" s="40" t="s">
        <v>160</v>
      </c>
      <c r="E53" s="40" t="s">
        <v>161</v>
      </c>
      <c r="F53" s="45">
        <v>2019</v>
      </c>
      <c r="G53" s="48">
        <v>55</v>
      </c>
      <c r="H53" s="39">
        <v>10</v>
      </c>
      <c r="I53" s="39">
        <v>10</v>
      </c>
      <c r="J53" s="39"/>
      <c r="K53" s="39"/>
      <c r="L53" s="39"/>
      <c r="M53" s="39">
        <v>10</v>
      </c>
      <c r="N53" s="42"/>
      <c r="O53" s="50"/>
      <c r="P53" s="42"/>
      <c r="Q53" s="42"/>
      <c r="R53" s="42"/>
      <c r="S53" s="42" t="s">
        <v>148</v>
      </c>
      <c r="T53" s="43" t="s">
        <v>30</v>
      </c>
    </row>
    <row r="54" spans="1:20" s="1" customFormat="1" ht="25.15" customHeight="1">
      <c r="A54" s="98"/>
      <c r="B54" s="40">
        <v>40</v>
      </c>
      <c r="C54" s="40" t="s">
        <v>162</v>
      </c>
      <c r="D54" s="40" t="s">
        <v>163</v>
      </c>
      <c r="E54" s="40" t="s">
        <v>164</v>
      </c>
      <c r="F54" s="45">
        <v>2019</v>
      </c>
      <c r="G54" s="48">
        <v>43</v>
      </c>
      <c r="H54" s="39">
        <v>10</v>
      </c>
      <c r="I54" s="39">
        <v>10</v>
      </c>
      <c r="J54" s="39"/>
      <c r="K54" s="39"/>
      <c r="L54" s="39"/>
      <c r="M54" s="39">
        <v>10</v>
      </c>
      <c r="N54" s="42"/>
      <c r="O54" s="50"/>
      <c r="P54" s="42"/>
      <c r="Q54" s="42"/>
      <c r="R54" s="42"/>
      <c r="S54" s="42" t="s">
        <v>148</v>
      </c>
      <c r="T54" s="43" t="s">
        <v>30</v>
      </c>
    </row>
    <row r="55" spans="1:20" s="1" customFormat="1" ht="25.15" customHeight="1">
      <c r="A55" s="98"/>
      <c r="B55" s="40">
        <v>41</v>
      </c>
      <c r="C55" s="40" t="s">
        <v>165</v>
      </c>
      <c r="D55" s="40" t="s">
        <v>166</v>
      </c>
      <c r="E55" s="40" t="s">
        <v>167</v>
      </c>
      <c r="F55" s="45">
        <v>2019</v>
      </c>
      <c r="G55" s="48">
        <v>50</v>
      </c>
      <c r="H55" s="39">
        <v>10</v>
      </c>
      <c r="I55" s="39">
        <v>10</v>
      </c>
      <c r="J55" s="39"/>
      <c r="K55" s="39"/>
      <c r="L55" s="39"/>
      <c r="M55" s="39">
        <v>10</v>
      </c>
      <c r="N55" s="42"/>
      <c r="O55" s="50"/>
      <c r="P55" s="42"/>
      <c r="Q55" s="42"/>
      <c r="R55" s="42"/>
      <c r="S55" s="42" t="s">
        <v>148</v>
      </c>
      <c r="T55" s="43" t="s">
        <v>30</v>
      </c>
    </row>
    <row r="56" spans="1:20" s="1" customFormat="1" ht="25.15" customHeight="1">
      <c r="A56" s="98"/>
      <c r="B56" s="40">
        <v>42</v>
      </c>
      <c r="C56" s="40" t="s">
        <v>168</v>
      </c>
      <c r="D56" s="40" t="s">
        <v>169</v>
      </c>
      <c r="E56" s="40" t="s">
        <v>170</v>
      </c>
      <c r="F56" s="45">
        <v>2019</v>
      </c>
      <c r="G56" s="48">
        <v>52</v>
      </c>
      <c r="H56" s="39">
        <v>10</v>
      </c>
      <c r="I56" s="39">
        <v>10</v>
      </c>
      <c r="J56" s="39"/>
      <c r="K56" s="39"/>
      <c r="L56" s="39"/>
      <c r="M56" s="39">
        <v>10</v>
      </c>
      <c r="N56" s="42"/>
      <c r="O56" s="50"/>
      <c r="P56" s="42"/>
      <c r="Q56" s="42"/>
      <c r="R56" s="42"/>
      <c r="S56" s="42" t="s">
        <v>148</v>
      </c>
      <c r="T56" s="43" t="s">
        <v>30</v>
      </c>
    </row>
    <row r="57" spans="1:20" s="1" customFormat="1" ht="25.15" customHeight="1">
      <c r="A57" s="98"/>
      <c r="B57" s="40">
        <v>43</v>
      </c>
      <c r="C57" s="40" t="s">
        <v>171</v>
      </c>
      <c r="D57" s="40" t="s">
        <v>172</v>
      </c>
      <c r="E57" s="40" t="s">
        <v>173</v>
      </c>
      <c r="F57" s="45">
        <v>2019</v>
      </c>
      <c r="G57" s="48">
        <v>86</v>
      </c>
      <c r="H57" s="39">
        <v>10</v>
      </c>
      <c r="I57" s="39">
        <v>10</v>
      </c>
      <c r="J57" s="39"/>
      <c r="K57" s="39"/>
      <c r="L57" s="39"/>
      <c r="M57" s="39">
        <v>10</v>
      </c>
      <c r="N57" s="42"/>
      <c r="O57" s="50"/>
      <c r="P57" s="42"/>
      <c r="Q57" s="42"/>
      <c r="R57" s="42"/>
      <c r="S57" s="42" t="s">
        <v>148</v>
      </c>
      <c r="T57" s="43" t="s">
        <v>30</v>
      </c>
    </row>
    <row r="58" spans="1:20" s="1" customFormat="1" ht="25.15" customHeight="1">
      <c r="A58" s="98"/>
      <c r="B58" s="40">
        <v>44</v>
      </c>
      <c r="C58" s="40" t="s">
        <v>174</v>
      </c>
      <c r="D58" s="40" t="s">
        <v>175</v>
      </c>
      <c r="E58" s="40" t="s">
        <v>176</v>
      </c>
      <c r="F58" s="45">
        <v>2019</v>
      </c>
      <c r="G58" s="48">
        <v>42</v>
      </c>
      <c r="H58" s="39">
        <v>10</v>
      </c>
      <c r="I58" s="39">
        <v>10</v>
      </c>
      <c r="J58" s="39"/>
      <c r="K58" s="39"/>
      <c r="L58" s="39"/>
      <c r="M58" s="39">
        <v>10</v>
      </c>
      <c r="N58" s="42"/>
      <c r="O58" s="50"/>
      <c r="P58" s="42"/>
      <c r="Q58" s="42"/>
      <c r="R58" s="42"/>
      <c r="S58" s="42" t="s">
        <v>148</v>
      </c>
      <c r="T58" s="43" t="s">
        <v>30</v>
      </c>
    </row>
    <row r="59" spans="1:20" s="1" customFormat="1" ht="25.15" customHeight="1">
      <c r="A59" s="98"/>
      <c r="B59" s="40">
        <v>45</v>
      </c>
      <c r="C59" s="40" t="s">
        <v>177</v>
      </c>
      <c r="D59" s="40" t="s">
        <v>178</v>
      </c>
      <c r="E59" s="40" t="s">
        <v>179</v>
      </c>
      <c r="F59" s="45">
        <v>2019</v>
      </c>
      <c r="G59" s="48">
        <v>41</v>
      </c>
      <c r="H59" s="39">
        <v>10</v>
      </c>
      <c r="I59" s="39">
        <v>10</v>
      </c>
      <c r="J59" s="39"/>
      <c r="K59" s="39"/>
      <c r="L59" s="39"/>
      <c r="M59" s="39">
        <v>10</v>
      </c>
      <c r="N59" s="42"/>
      <c r="O59" s="50"/>
      <c r="P59" s="42"/>
      <c r="Q59" s="42"/>
      <c r="R59" s="42"/>
      <c r="S59" s="42" t="s">
        <v>148</v>
      </c>
      <c r="T59" s="43" t="s">
        <v>30</v>
      </c>
    </row>
    <row r="60" spans="1:20" s="1" customFormat="1" ht="25.15" customHeight="1">
      <c r="A60" s="98"/>
      <c r="B60" s="40">
        <v>46</v>
      </c>
      <c r="C60" s="40" t="s">
        <v>180</v>
      </c>
      <c r="D60" s="40" t="s">
        <v>181</v>
      </c>
      <c r="E60" s="40" t="s">
        <v>182</v>
      </c>
      <c r="F60" s="45">
        <v>2019</v>
      </c>
      <c r="G60" s="48">
        <v>61</v>
      </c>
      <c r="H60" s="39">
        <v>10</v>
      </c>
      <c r="I60" s="39">
        <v>10</v>
      </c>
      <c r="J60" s="39"/>
      <c r="K60" s="39"/>
      <c r="L60" s="39"/>
      <c r="M60" s="39">
        <v>10</v>
      </c>
      <c r="N60" s="42"/>
      <c r="O60" s="50"/>
      <c r="P60" s="42"/>
      <c r="Q60" s="42"/>
      <c r="R60" s="42"/>
      <c r="S60" s="42" t="s">
        <v>148</v>
      </c>
      <c r="T60" s="43" t="s">
        <v>30</v>
      </c>
    </row>
    <row r="61" spans="1:20" s="1" customFormat="1" ht="29.25" customHeight="1">
      <c r="A61" s="98"/>
      <c r="B61" s="40"/>
      <c r="C61" s="36" t="s">
        <v>183</v>
      </c>
      <c r="D61" s="36" t="s">
        <v>184</v>
      </c>
      <c r="E61" s="36" t="s">
        <v>185</v>
      </c>
      <c r="F61" s="46">
        <v>2019</v>
      </c>
      <c r="G61" s="47">
        <v>407</v>
      </c>
      <c r="H61" s="39">
        <f t="shared" ref="H61" si="9">SUM(H62:H69)</f>
        <v>80</v>
      </c>
      <c r="I61" s="39">
        <f>SUM(I62:I69)</f>
        <v>80</v>
      </c>
      <c r="J61" s="39">
        <f>SUM(J62:J69)</f>
        <v>0</v>
      </c>
      <c r="K61" s="39">
        <f>SUM(K62:K69)</f>
        <v>0</v>
      </c>
      <c r="L61" s="39">
        <f>SUM(L62:L69)</f>
        <v>0</v>
      </c>
      <c r="M61" s="39">
        <f>SUM(M62:M69)</f>
        <v>80</v>
      </c>
      <c r="N61" s="37"/>
      <c r="O61" s="51"/>
      <c r="P61" s="37"/>
      <c r="Q61" s="37"/>
      <c r="R61" s="37"/>
      <c r="S61" s="42" t="s">
        <v>184</v>
      </c>
      <c r="T61" s="43" t="s">
        <v>30</v>
      </c>
    </row>
    <row r="62" spans="1:20" s="1" customFormat="1" ht="25.15" customHeight="1">
      <c r="A62" s="98"/>
      <c r="B62" s="40">
        <v>47</v>
      </c>
      <c r="C62" s="40" t="s">
        <v>186</v>
      </c>
      <c r="D62" s="40" t="s">
        <v>187</v>
      </c>
      <c r="E62" s="40" t="s">
        <v>188</v>
      </c>
      <c r="F62" s="45">
        <v>2019</v>
      </c>
      <c r="G62" s="48">
        <v>86</v>
      </c>
      <c r="H62" s="39">
        <v>10</v>
      </c>
      <c r="I62" s="39">
        <v>10</v>
      </c>
      <c r="J62" s="39"/>
      <c r="K62" s="39"/>
      <c r="L62" s="39"/>
      <c r="M62" s="39">
        <v>10</v>
      </c>
      <c r="N62" s="42"/>
      <c r="O62" s="50"/>
      <c r="P62" s="42"/>
      <c r="Q62" s="42"/>
      <c r="R62" s="42"/>
      <c r="S62" s="42" t="s">
        <v>184</v>
      </c>
      <c r="T62" s="43" t="s">
        <v>30</v>
      </c>
    </row>
    <row r="63" spans="1:20" s="1" customFormat="1" ht="25.15" customHeight="1">
      <c r="A63" s="98"/>
      <c r="B63" s="40">
        <v>48</v>
      </c>
      <c r="C63" s="40" t="s">
        <v>189</v>
      </c>
      <c r="D63" s="40" t="s">
        <v>190</v>
      </c>
      <c r="E63" s="40" t="s">
        <v>191</v>
      </c>
      <c r="F63" s="45">
        <v>2019</v>
      </c>
      <c r="G63" s="48">
        <v>85</v>
      </c>
      <c r="H63" s="39">
        <v>10</v>
      </c>
      <c r="I63" s="39">
        <v>10</v>
      </c>
      <c r="J63" s="39"/>
      <c r="K63" s="39"/>
      <c r="L63" s="39"/>
      <c r="M63" s="39">
        <v>10</v>
      </c>
      <c r="N63" s="42"/>
      <c r="O63" s="50"/>
      <c r="P63" s="42"/>
      <c r="Q63" s="42"/>
      <c r="R63" s="42"/>
      <c r="S63" s="42" t="s">
        <v>184</v>
      </c>
      <c r="T63" s="43" t="s">
        <v>30</v>
      </c>
    </row>
    <row r="64" spans="1:20" s="1" customFormat="1" ht="25.15" customHeight="1">
      <c r="A64" s="98"/>
      <c r="B64" s="40">
        <v>49</v>
      </c>
      <c r="C64" s="40" t="s">
        <v>192</v>
      </c>
      <c r="D64" s="40" t="s">
        <v>193</v>
      </c>
      <c r="E64" s="40" t="s">
        <v>194</v>
      </c>
      <c r="F64" s="45">
        <v>2019</v>
      </c>
      <c r="G64" s="48">
        <v>79</v>
      </c>
      <c r="H64" s="39">
        <v>10</v>
      </c>
      <c r="I64" s="39">
        <v>10</v>
      </c>
      <c r="J64" s="39"/>
      <c r="K64" s="39"/>
      <c r="L64" s="39"/>
      <c r="M64" s="39">
        <v>10</v>
      </c>
      <c r="N64" s="42"/>
      <c r="O64" s="50"/>
      <c r="P64" s="42"/>
      <c r="Q64" s="42"/>
      <c r="R64" s="42"/>
      <c r="S64" s="42" t="s">
        <v>184</v>
      </c>
      <c r="T64" s="43" t="s">
        <v>30</v>
      </c>
    </row>
    <row r="65" spans="1:256" s="1" customFormat="1" ht="25.15" customHeight="1">
      <c r="A65" s="98"/>
      <c r="B65" s="40">
        <v>50</v>
      </c>
      <c r="C65" s="40" t="s">
        <v>195</v>
      </c>
      <c r="D65" s="40" t="s">
        <v>196</v>
      </c>
      <c r="E65" s="40" t="s">
        <v>194</v>
      </c>
      <c r="F65" s="45">
        <v>2019</v>
      </c>
      <c r="G65" s="48">
        <v>55</v>
      </c>
      <c r="H65" s="39">
        <v>10</v>
      </c>
      <c r="I65" s="39">
        <v>10</v>
      </c>
      <c r="J65" s="39"/>
      <c r="K65" s="39"/>
      <c r="L65" s="39"/>
      <c r="M65" s="39">
        <v>10</v>
      </c>
      <c r="N65" s="42"/>
      <c r="O65" s="50"/>
      <c r="P65" s="42"/>
      <c r="Q65" s="42"/>
      <c r="R65" s="42"/>
      <c r="S65" s="42" t="s">
        <v>184</v>
      </c>
      <c r="T65" s="43" t="s">
        <v>30</v>
      </c>
    </row>
    <row r="66" spans="1:256" s="1" customFormat="1" ht="25.15" customHeight="1">
      <c r="A66" s="98"/>
      <c r="B66" s="40">
        <v>51</v>
      </c>
      <c r="C66" s="40" t="s">
        <v>197</v>
      </c>
      <c r="D66" s="40" t="s">
        <v>198</v>
      </c>
      <c r="E66" s="40" t="s">
        <v>199</v>
      </c>
      <c r="F66" s="45">
        <v>2019</v>
      </c>
      <c r="G66" s="48">
        <v>43</v>
      </c>
      <c r="H66" s="39">
        <v>10</v>
      </c>
      <c r="I66" s="39">
        <v>10</v>
      </c>
      <c r="J66" s="39"/>
      <c r="K66" s="39"/>
      <c r="L66" s="39"/>
      <c r="M66" s="39">
        <v>10</v>
      </c>
      <c r="N66" s="42"/>
      <c r="O66" s="50"/>
      <c r="P66" s="42"/>
      <c r="Q66" s="42"/>
      <c r="R66" s="42"/>
      <c r="S66" s="42" t="s">
        <v>184</v>
      </c>
      <c r="T66" s="43" t="s">
        <v>30</v>
      </c>
    </row>
    <row r="67" spans="1:256" s="1" customFormat="1" ht="25.15" customHeight="1">
      <c r="A67" s="98"/>
      <c r="B67" s="40">
        <v>52</v>
      </c>
      <c r="C67" s="40" t="s">
        <v>200</v>
      </c>
      <c r="D67" s="40" t="s">
        <v>201</v>
      </c>
      <c r="E67" s="40" t="s">
        <v>202</v>
      </c>
      <c r="F67" s="45">
        <v>2019</v>
      </c>
      <c r="G67" s="48">
        <v>50</v>
      </c>
      <c r="H67" s="39">
        <v>10</v>
      </c>
      <c r="I67" s="39">
        <v>10</v>
      </c>
      <c r="J67" s="39"/>
      <c r="K67" s="39"/>
      <c r="L67" s="39"/>
      <c r="M67" s="39">
        <v>10</v>
      </c>
      <c r="N67" s="42"/>
      <c r="O67" s="50"/>
      <c r="P67" s="42"/>
      <c r="Q67" s="42"/>
      <c r="R67" s="42"/>
      <c r="S67" s="42" t="s">
        <v>184</v>
      </c>
      <c r="T67" s="43" t="s">
        <v>30</v>
      </c>
    </row>
    <row r="68" spans="1:256" s="1" customFormat="1" ht="30" customHeight="1">
      <c r="A68" s="98"/>
      <c r="B68" s="40">
        <v>53</v>
      </c>
      <c r="C68" s="40" t="s">
        <v>203</v>
      </c>
      <c r="D68" s="40" t="s">
        <v>204</v>
      </c>
      <c r="E68" s="40" t="s">
        <v>205</v>
      </c>
      <c r="F68" s="45">
        <v>2019</v>
      </c>
      <c r="G68" s="48">
        <v>52</v>
      </c>
      <c r="H68" s="39">
        <v>10</v>
      </c>
      <c r="I68" s="39">
        <v>10</v>
      </c>
      <c r="J68" s="39"/>
      <c r="K68" s="39"/>
      <c r="L68" s="39"/>
      <c r="M68" s="39">
        <v>10</v>
      </c>
      <c r="N68" s="42"/>
      <c r="O68" s="50"/>
      <c r="P68" s="42"/>
      <c r="Q68" s="42"/>
      <c r="R68" s="42"/>
      <c r="S68" s="42" t="s">
        <v>184</v>
      </c>
      <c r="T68" s="43" t="s">
        <v>30</v>
      </c>
    </row>
    <row r="69" spans="1:256" s="1" customFormat="1" ht="29.25" customHeight="1">
      <c r="A69" s="98" t="s">
        <v>25</v>
      </c>
      <c r="B69" s="40">
        <v>54</v>
      </c>
      <c r="C69" s="40" t="s">
        <v>206</v>
      </c>
      <c r="D69" s="40" t="s">
        <v>207</v>
      </c>
      <c r="E69" s="40" t="s">
        <v>208</v>
      </c>
      <c r="F69" s="45">
        <v>2019</v>
      </c>
      <c r="G69" s="48">
        <v>86</v>
      </c>
      <c r="H69" s="39">
        <v>10</v>
      </c>
      <c r="I69" s="39">
        <v>10</v>
      </c>
      <c r="J69" s="39"/>
      <c r="K69" s="39"/>
      <c r="L69" s="39"/>
      <c r="M69" s="39">
        <v>10</v>
      </c>
      <c r="N69" s="42"/>
      <c r="O69" s="50"/>
      <c r="P69" s="42"/>
      <c r="Q69" s="42"/>
      <c r="R69" s="42"/>
      <c r="S69" s="42" t="s">
        <v>184</v>
      </c>
      <c r="T69" s="43" t="s">
        <v>30</v>
      </c>
    </row>
    <row r="70" spans="1:256" s="1" customFormat="1" ht="29.25" customHeight="1">
      <c r="A70" s="98"/>
      <c r="B70" s="40"/>
      <c r="C70" s="36" t="s">
        <v>209</v>
      </c>
      <c r="D70" s="36" t="s">
        <v>210</v>
      </c>
      <c r="E70" s="36" t="s">
        <v>211</v>
      </c>
      <c r="F70" s="46">
        <v>2019</v>
      </c>
      <c r="G70" s="48">
        <v>42</v>
      </c>
      <c r="H70" s="39">
        <f t="shared" ref="H70" si="10">SUM(H71:H74)</f>
        <v>40</v>
      </c>
      <c r="I70" s="39">
        <f>SUM(I71:I74)</f>
        <v>40</v>
      </c>
      <c r="J70" s="39">
        <f>SUM(J71:J74)</f>
        <v>0</v>
      </c>
      <c r="K70" s="39">
        <f>SUM(K71:K74)</f>
        <v>0</v>
      </c>
      <c r="L70" s="39">
        <f>SUM(L71:L74)</f>
        <v>0</v>
      </c>
      <c r="M70" s="39">
        <f>SUM(M71:M74)</f>
        <v>40</v>
      </c>
      <c r="N70" s="37"/>
      <c r="O70" s="51"/>
      <c r="P70" s="37"/>
      <c r="Q70" s="37"/>
      <c r="R70" s="37"/>
      <c r="S70" s="42" t="s">
        <v>210</v>
      </c>
      <c r="T70" s="43" t="s">
        <v>30</v>
      </c>
    </row>
    <row r="71" spans="1:256" s="1" customFormat="1" ht="29.25" customHeight="1">
      <c r="A71" s="98"/>
      <c r="B71" s="40">
        <v>55</v>
      </c>
      <c r="C71" s="40" t="s">
        <v>212</v>
      </c>
      <c r="D71" s="40" t="s">
        <v>213</v>
      </c>
      <c r="E71" s="40" t="s">
        <v>214</v>
      </c>
      <c r="F71" s="45">
        <v>2019</v>
      </c>
      <c r="G71" s="48">
        <v>41</v>
      </c>
      <c r="H71" s="39">
        <v>10</v>
      </c>
      <c r="I71" s="39">
        <v>10</v>
      </c>
      <c r="J71" s="39"/>
      <c r="K71" s="39"/>
      <c r="L71" s="39"/>
      <c r="M71" s="39">
        <v>10</v>
      </c>
      <c r="N71" s="42"/>
      <c r="O71" s="50"/>
      <c r="P71" s="42"/>
      <c r="Q71" s="42"/>
      <c r="R71" s="42"/>
      <c r="S71" s="42" t="s">
        <v>210</v>
      </c>
      <c r="T71" s="43" t="s">
        <v>30</v>
      </c>
    </row>
    <row r="72" spans="1:256" s="1" customFormat="1" ht="29.25" customHeight="1">
      <c r="A72" s="98"/>
      <c r="B72" s="40">
        <v>56</v>
      </c>
      <c r="C72" s="40" t="s">
        <v>215</v>
      </c>
      <c r="D72" s="40" t="s">
        <v>216</v>
      </c>
      <c r="E72" s="40" t="s">
        <v>217</v>
      </c>
      <c r="F72" s="45">
        <v>2019</v>
      </c>
      <c r="G72" s="48">
        <v>61</v>
      </c>
      <c r="H72" s="39">
        <v>10</v>
      </c>
      <c r="I72" s="39">
        <v>10</v>
      </c>
      <c r="J72" s="39"/>
      <c r="K72" s="39"/>
      <c r="L72" s="39"/>
      <c r="M72" s="39">
        <v>10</v>
      </c>
      <c r="N72" s="42"/>
      <c r="O72" s="50"/>
      <c r="P72" s="42"/>
      <c r="Q72" s="42"/>
      <c r="R72" s="42"/>
      <c r="S72" s="42" t="s">
        <v>210</v>
      </c>
      <c r="T72" s="43" t="s">
        <v>30</v>
      </c>
    </row>
    <row r="73" spans="1:256" s="1" customFormat="1" ht="29.25" customHeight="1">
      <c r="A73" s="98"/>
      <c r="B73" s="40">
        <v>57</v>
      </c>
      <c r="C73" s="40" t="s">
        <v>218</v>
      </c>
      <c r="D73" s="40" t="s">
        <v>219</v>
      </c>
      <c r="E73" s="40" t="s">
        <v>220</v>
      </c>
      <c r="F73" s="45">
        <v>2019</v>
      </c>
      <c r="G73" s="48">
        <v>42</v>
      </c>
      <c r="H73" s="39">
        <v>10</v>
      </c>
      <c r="I73" s="39">
        <v>10</v>
      </c>
      <c r="J73" s="39"/>
      <c r="K73" s="39"/>
      <c r="L73" s="39"/>
      <c r="M73" s="39">
        <v>10</v>
      </c>
      <c r="N73" s="42"/>
      <c r="O73" s="50"/>
      <c r="P73" s="42"/>
      <c r="Q73" s="42"/>
      <c r="R73" s="42"/>
      <c r="S73" s="42" t="s">
        <v>210</v>
      </c>
      <c r="T73" s="43" t="s">
        <v>30</v>
      </c>
    </row>
    <row r="74" spans="1:256" s="1" customFormat="1" ht="29.25" customHeight="1">
      <c r="A74" s="98"/>
      <c r="B74" s="40">
        <v>58</v>
      </c>
      <c r="C74" s="40" t="s">
        <v>221</v>
      </c>
      <c r="D74" s="40" t="s">
        <v>222</v>
      </c>
      <c r="E74" s="40" t="s">
        <v>223</v>
      </c>
      <c r="F74" s="45">
        <v>2019</v>
      </c>
      <c r="G74" s="48">
        <v>55</v>
      </c>
      <c r="H74" s="39">
        <v>10</v>
      </c>
      <c r="I74" s="39">
        <v>10</v>
      </c>
      <c r="J74" s="39"/>
      <c r="K74" s="39"/>
      <c r="L74" s="39"/>
      <c r="M74" s="39">
        <v>10</v>
      </c>
      <c r="N74" s="42"/>
      <c r="O74" s="50"/>
      <c r="P74" s="42"/>
      <c r="Q74" s="42"/>
      <c r="R74" s="42"/>
      <c r="S74" s="42" t="s">
        <v>210</v>
      </c>
      <c r="T74" s="43" t="s">
        <v>30</v>
      </c>
    </row>
    <row r="75" spans="1:256" s="2" customFormat="1" ht="206.25" customHeight="1">
      <c r="A75" s="98"/>
      <c r="B75" s="40">
        <v>59</v>
      </c>
      <c r="C75" s="36" t="s">
        <v>224</v>
      </c>
      <c r="D75" s="36" t="s">
        <v>29</v>
      </c>
      <c r="E75" s="44" t="s">
        <v>225</v>
      </c>
      <c r="F75" s="46">
        <v>2019</v>
      </c>
      <c r="G75" s="40" t="s">
        <v>226</v>
      </c>
      <c r="H75" s="39">
        <v>500</v>
      </c>
      <c r="I75" s="39">
        <v>500</v>
      </c>
      <c r="J75" s="39"/>
      <c r="K75" s="39"/>
      <c r="L75" s="39"/>
      <c r="M75" s="39">
        <f t="shared" ref="M75" si="11">I75+J75+K75+L75</f>
        <v>500</v>
      </c>
      <c r="N75" s="37"/>
      <c r="O75" s="51"/>
      <c r="P75" s="37"/>
      <c r="Q75" s="37"/>
      <c r="R75" s="37"/>
      <c r="S75" s="42" t="s">
        <v>227</v>
      </c>
      <c r="T75" s="43" t="s">
        <v>228</v>
      </c>
    </row>
    <row r="76" spans="1:256" s="2" customFormat="1" ht="60.75" customHeight="1">
      <c r="A76" s="98" t="s">
        <v>861</v>
      </c>
      <c r="B76" s="40"/>
      <c r="C76" s="36" t="s">
        <v>229</v>
      </c>
      <c r="D76" s="36"/>
      <c r="E76" s="36" t="s">
        <v>230</v>
      </c>
      <c r="F76" s="37"/>
      <c r="G76" s="38" t="s">
        <v>231</v>
      </c>
      <c r="H76" s="39">
        <f t="shared" ref="H76" si="12">H77+H78</f>
        <v>60</v>
      </c>
      <c r="I76" s="39">
        <f>I77+I78</f>
        <v>60</v>
      </c>
      <c r="J76" s="39">
        <f>J77+J78</f>
        <v>0</v>
      </c>
      <c r="K76" s="39">
        <f>K77+K78</f>
        <v>0</v>
      </c>
      <c r="L76" s="39">
        <f>L77+L78</f>
        <v>0</v>
      </c>
      <c r="M76" s="39">
        <f t="shared" ref="M76:M94" si="13">I76+J76+K76+L76</f>
        <v>60</v>
      </c>
      <c r="N76" s="64"/>
      <c r="O76" s="64"/>
      <c r="P76" s="64"/>
      <c r="Q76" s="64"/>
      <c r="R76" s="64"/>
      <c r="S76" s="42" t="s">
        <v>232</v>
      </c>
      <c r="T76" s="43" t="s">
        <v>228</v>
      </c>
    </row>
    <row r="77" spans="1:256" s="2" customFormat="1" ht="66.95" customHeight="1">
      <c r="A77" s="98"/>
      <c r="B77" s="40">
        <v>60</v>
      </c>
      <c r="C77" s="40" t="s">
        <v>233</v>
      </c>
      <c r="D77" s="40" t="s">
        <v>234</v>
      </c>
      <c r="E77" s="44" t="s">
        <v>235</v>
      </c>
      <c r="F77" s="40">
        <v>2019</v>
      </c>
      <c r="G77" s="40" t="s">
        <v>236</v>
      </c>
      <c r="H77" s="39">
        <v>30</v>
      </c>
      <c r="I77" s="39">
        <v>30</v>
      </c>
      <c r="J77" s="39"/>
      <c r="K77" s="39"/>
      <c r="L77" s="39"/>
      <c r="M77" s="39">
        <f t="shared" si="13"/>
        <v>30</v>
      </c>
      <c r="N77" s="64"/>
      <c r="O77" s="64"/>
      <c r="P77" s="64"/>
      <c r="Q77" s="64"/>
      <c r="R77" s="64"/>
      <c r="S77" s="42" t="s">
        <v>227</v>
      </c>
      <c r="T77" s="43" t="s">
        <v>228</v>
      </c>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10"/>
      <c r="AS77" s="10"/>
      <c r="AT77" s="10"/>
      <c r="AU77" s="10"/>
      <c r="AV77" s="10"/>
      <c r="AW77" s="10"/>
      <c r="AX77" s="10"/>
      <c r="AY77" s="10"/>
      <c r="AZ77" s="10"/>
      <c r="BA77" s="10"/>
      <c r="BB77" s="10"/>
      <c r="BC77" s="10"/>
      <c r="BD77" s="10"/>
      <c r="BE77" s="10"/>
      <c r="BF77" s="10"/>
      <c r="BG77" s="10"/>
      <c r="BH77" s="10"/>
      <c r="BI77" s="10"/>
      <c r="BJ77" s="10"/>
      <c r="BK77" s="10"/>
      <c r="BL77" s="10"/>
      <c r="BM77" s="10"/>
      <c r="BN77" s="10"/>
      <c r="BO77" s="10"/>
      <c r="BP77" s="10"/>
      <c r="BQ77" s="10"/>
      <c r="BR77" s="10"/>
      <c r="BS77" s="10"/>
      <c r="BT77" s="10"/>
      <c r="BU77" s="10"/>
      <c r="BV77" s="10"/>
      <c r="BW77" s="10"/>
      <c r="BX77" s="10"/>
      <c r="BY77" s="10"/>
      <c r="BZ77" s="10"/>
      <c r="CA77" s="10"/>
      <c r="CB77" s="10"/>
      <c r="CC77" s="10"/>
      <c r="CD77" s="10"/>
      <c r="CE77" s="10"/>
      <c r="CF77" s="10"/>
      <c r="CG77" s="10"/>
      <c r="CH77" s="10"/>
      <c r="CI77" s="10"/>
      <c r="CJ77" s="10"/>
      <c r="CK77" s="10"/>
      <c r="CL77" s="10"/>
      <c r="CM77" s="10"/>
      <c r="CN77" s="10"/>
      <c r="CO77" s="10"/>
      <c r="CP77" s="10"/>
      <c r="CQ77" s="10"/>
      <c r="CR77" s="10"/>
      <c r="CS77" s="10"/>
      <c r="CT77" s="10"/>
      <c r="CU77" s="10"/>
      <c r="CV77" s="10"/>
      <c r="CW77" s="10"/>
      <c r="CX77" s="10"/>
      <c r="CY77" s="10"/>
      <c r="CZ77" s="10"/>
      <c r="DA77" s="10"/>
      <c r="DB77" s="10"/>
      <c r="DC77" s="10"/>
      <c r="DD77" s="10"/>
      <c r="DE77" s="10"/>
      <c r="DF77" s="10"/>
      <c r="DG77" s="10"/>
      <c r="DH77" s="10"/>
      <c r="DI77" s="10"/>
      <c r="DJ77" s="10"/>
      <c r="DK77" s="10"/>
      <c r="DL77" s="10"/>
      <c r="DM77" s="10"/>
      <c r="DN77" s="10"/>
      <c r="DO77" s="10"/>
      <c r="DP77" s="10"/>
      <c r="DQ77" s="10"/>
      <c r="DR77" s="10"/>
      <c r="DS77" s="10"/>
      <c r="DT77" s="10"/>
      <c r="DU77" s="10"/>
      <c r="DV77" s="10"/>
      <c r="DW77" s="10"/>
      <c r="DX77" s="10"/>
      <c r="DY77" s="10"/>
      <c r="DZ77" s="10"/>
      <c r="EA77" s="10"/>
      <c r="EB77" s="10"/>
      <c r="EC77" s="10"/>
      <c r="ED77" s="10"/>
      <c r="EE77" s="10"/>
      <c r="EF77" s="10"/>
      <c r="EG77" s="10"/>
      <c r="EH77" s="10"/>
      <c r="EI77" s="10"/>
      <c r="EJ77" s="10"/>
      <c r="EK77" s="10"/>
      <c r="EL77" s="10"/>
      <c r="EM77" s="10"/>
      <c r="EN77" s="10"/>
      <c r="EO77" s="10"/>
      <c r="EP77" s="10"/>
      <c r="EQ77" s="10"/>
      <c r="ER77" s="10"/>
      <c r="ES77" s="10"/>
      <c r="ET77" s="10"/>
      <c r="EU77" s="10"/>
      <c r="EV77" s="10"/>
      <c r="EW77" s="10"/>
      <c r="EX77" s="10"/>
      <c r="EY77" s="10"/>
      <c r="EZ77" s="10"/>
      <c r="FA77" s="10"/>
      <c r="FB77" s="10"/>
      <c r="FC77" s="10"/>
      <c r="FD77" s="10"/>
      <c r="FE77" s="10"/>
      <c r="FF77" s="10"/>
      <c r="FG77" s="10"/>
      <c r="FH77" s="10"/>
      <c r="FI77" s="10"/>
      <c r="FJ77" s="10"/>
      <c r="FK77" s="10"/>
      <c r="FL77" s="10"/>
      <c r="FM77" s="10"/>
      <c r="FN77" s="10"/>
      <c r="FO77" s="10"/>
      <c r="FP77" s="10"/>
      <c r="FQ77" s="10"/>
      <c r="FR77" s="10"/>
      <c r="FS77" s="10"/>
      <c r="FT77" s="10"/>
      <c r="FU77" s="10"/>
      <c r="FV77" s="10"/>
      <c r="FW77" s="10"/>
      <c r="FX77" s="10"/>
      <c r="FY77" s="10"/>
      <c r="FZ77" s="10"/>
      <c r="GA77" s="10"/>
      <c r="GB77" s="10"/>
      <c r="GC77" s="10"/>
      <c r="GD77" s="10"/>
      <c r="GE77" s="10"/>
      <c r="GF77" s="10"/>
      <c r="GG77" s="10"/>
      <c r="GH77" s="10"/>
      <c r="GI77" s="10"/>
      <c r="GJ77" s="10"/>
      <c r="GK77" s="10"/>
      <c r="GL77" s="10"/>
      <c r="GM77" s="10"/>
      <c r="GN77" s="10"/>
      <c r="GO77" s="10"/>
      <c r="GP77" s="10"/>
      <c r="GQ77" s="10"/>
      <c r="GR77" s="10"/>
      <c r="GS77" s="10"/>
      <c r="GT77" s="10"/>
      <c r="GU77" s="10"/>
      <c r="GV77" s="10"/>
      <c r="GW77" s="10"/>
      <c r="GX77" s="10"/>
      <c r="GY77" s="10"/>
      <c r="GZ77" s="10"/>
      <c r="HA77" s="10"/>
      <c r="HB77" s="10"/>
      <c r="HC77" s="10"/>
      <c r="HD77" s="10"/>
      <c r="HE77" s="10"/>
      <c r="HF77" s="10"/>
      <c r="HG77" s="10"/>
      <c r="HH77" s="10"/>
      <c r="HI77" s="10"/>
      <c r="HJ77" s="10"/>
      <c r="HK77" s="10"/>
      <c r="HL77" s="10"/>
      <c r="HM77" s="10"/>
      <c r="HN77" s="10"/>
      <c r="HO77" s="10"/>
      <c r="HP77" s="10"/>
      <c r="HQ77" s="10"/>
      <c r="HR77" s="10"/>
      <c r="HS77" s="10"/>
      <c r="HT77" s="10"/>
      <c r="HU77" s="10"/>
      <c r="HV77" s="10"/>
      <c r="HW77" s="10"/>
      <c r="HX77" s="10"/>
      <c r="HY77" s="10"/>
      <c r="HZ77" s="10"/>
      <c r="IA77" s="10"/>
      <c r="IB77" s="10"/>
      <c r="IC77" s="10"/>
      <c r="ID77" s="10"/>
      <c r="IE77" s="10"/>
      <c r="IF77" s="10"/>
      <c r="IG77" s="10"/>
      <c r="IH77" s="10"/>
      <c r="II77" s="10"/>
      <c r="IJ77" s="10"/>
      <c r="IK77" s="10"/>
      <c r="IL77" s="10"/>
      <c r="IM77" s="10"/>
      <c r="IN77" s="10"/>
      <c r="IO77" s="10"/>
      <c r="IP77" s="10"/>
      <c r="IQ77" s="10"/>
      <c r="IR77" s="10"/>
      <c r="IS77" s="10"/>
      <c r="IT77" s="10"/>
      <c r="IU77" s="10"/>
      <c r="IV77" s="10"/>
    </row>
    <row r="78" spans="1:256" s="2" customFormat="1" ht="66.95" customHeight="1">
      <c r="A78" s="98"/>
      <c r="B78" s="40">
        <v>61</v>
      </c>
      <c r="C78" s="40" t="s">
        <v>237</v>
      </c>
      <c r="D78" s="40" t="s">
        <v>238</v>
      </c>
      <c r="E78" s="44" t="s">
        <v>239</v>
      </c>
      <c r="F78" s="40">
        <v>2019</v>
      </c>
      <c r="G78" s="40" t="s">
        <v>240</v>
      </c>
      <c r="H78" s="39">
        <v>30</v>
      </c>
      <c r="I78" s="39">
        <v>30</v>
      </c>
      <c r="J78" s="39"/>
      <c r="K78" s="39"/>
      <c r="L78" s="39"/>
      <c r="M78" s="39">
        <f t="shared" si="13"/>
        <v>30</v>
      </c>
      <c r="N78" s="64"/>
      <c r="O78" s="64"/>
      <c r="P78" s="64"/>
      <c r="Q78" s="64"/>
      <c r="R78" s="64"/>
      <c r="S78" s="42" t="s">
        <v>227</v>
      </c>
      <c r="T78" s="43" t="s">
        <v>228</v>
      </c>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10"/>
      <c r="AY78" s="10"/>
      <c r="AZ78" s="10"/>
      <c r="BA78" s="10"/>
      <c r="BB78" s="10"/>
      <c r="BC78" s="10"/>
      <c r="BD78" s="10"/>
      <c r="BE78" s="10"/>
      <c r="BF78" s="10"/>
      <c r="BG78" s="10"/>
      <c r="BH78" s="10"/>
      <c r="BI78" s="10"/>
      <c r="BJ78" s="10"/>
      <c r="BK78" s="10"/>
      <c r="BL78" s="10"/>
      <c r="BM78" s="10"/>
      <c r="BN78" s="10"/>
      <c r="BO78" s="10"/>
      <c r="BP78" s="10"/>
      <c r="BQ78" s="10"/>
      <c r="BR78" s="10"/>
      <c r="BS78" s="10"/>
      <c r="BT78" s="10"/>
      <c r="BU78" s="10"/>
      <c r="BV78" s="10"/>
      <c r="BW78" s="10"/>
      <c r="BX78" s="10"/>
      <c r="BY78" s="10"/>
      <c r="BZ78" s="10"/>
      <c r="CA78" s="10"/>
      <c r="CB78" s="10"/>
      <c r="CC78" s="10"/>
      <c r="CD78" s="10"/>
      <c r="CE78" s="10"/>
      <c r="CF78" s="10"/>
      <c r="CG78" s="10"/>
      <c r="CH78" s="10"/>
      <c r="CI78" s="10"/>
      <c r="CJ78" s="10"/>
      <c r="CK78" s="10"/>
      <c r="CL78" s="10"/>
      <c r="CM78" s="10"/>
      <c r="CN78" s="10"/>
      <c r="CO78" s="10"/>
      <c r="CP78" s="10"/>
      <c r="CQ78" s="10"/>
      <c r="CR78" s="10"/>
      <c r="CS78" s="10"/>
      <c r="CT78" s="10"/>
      <c r="CU78" s="10"/>
      <c r="CV78" s="10"/>
      <c r="CW78" s="10"/>
      <c r="CX78" s="10"/>
      <c r="CY78" s="10"/>
      <c r="CZ78" s="10"/>
      <c r="DA78" s="10"/>
      <c r="DB78" s="10"/>
      <c r="DC78" s="10"/>
      <c r="DD78" s="10"/>
      <c r="DE78" s="10"/>
      <c r="DF78" s="10"/>
      <c r="DG78" s="10"/>
      <c r="DH78" s="10"/>
      <c r="DI78" s="10"/>
      <c r="DJ78" s="10"/>
      <c r="DK78" s="10"/>
      <c r="DL78" s="10"/>
      <c r="DM78" s="10"/>
      <c r="DN78" s="10"/>
      <c r="DO78" s="10"/>
      <c r="DP78" s="10"/>
      <c r="DQ78" s="10"/>
      <c r="DR78" s="10"/>
      <c r="DS78" s="10"/>
      <c r="DT78" s="10"/>
      <c r="DU78" s="10"/>
      <c r="DV78" s="10"/>
      <c r="DW78" s="10"/>
      <c r="DX78" s="10"/>
      <c r="DY78" s="10"/>
      <c r="DZ78" s="10"/>
      <c r="EA78" s="10"/>
      <c r="EB78" s="10"/>
      <c r="EC78" s="10"/>
      <c r="ED78" s="10"/>
      <c r="EE78" s="10"/>
      <c r="EF78" s="10"/>
      <c r="EG78" s="10"/>
      <c r="EH78" s="10"/>
      <c r="EI78" s="10"/>
      <c r="EJ78" s="10"/>
      <c r="EK78" s="10"/>
      <c r="EL78" s="10"/>
      <c r="EM78" s="10"/>
      <c r="EN78" s="10"/>
      <c r="EO78" s="10"/>
      <c r="EP78" s="10"/>
      <c r="EQ78" s="10"/>
      <c r="ER78" s="10"/>
      <c r="ES78" s="10"/>
      <c r="ET78" s="10"/>
      <c r="EU78" s="10"/>
      <c r="EV78" s="10"/>
      <c r="EW78" s="10"/>
      <c r="EX78" s="10"/>
      <c r="EY78" s="10"/>
      <c r="EZ78" s="10"/>
      <c r="FA78" s="10"/>
      <c r="FB78" s="10"/>
      <c r="FC78" s="10"/>
      <c r="FD78" s="10"/>
      <c r="FE78" s="10"/>
      <c r="FF78" s="10"/>
      <c r="FG78" s="10"/>
      <c r="FH78" s="10"/>
      <c r="FI78" s="10"/>
      <c r="FJ78" s="10"/>
      <c r="FK78" s="10"/>
      <c r="FL78" s="10"/>
      <c r="FM78" s="10"/>
      <c r="FN78" s="10"/>
      <c r="FO78" s="10"/>
      <c r="FP78" s="10"/>
      <c r="FQ78" s="10"/>
      <c r="FR78" s="10"/>
      <c r="FS78" s="10"/>
      <c r="FT78" s="10"/>
      <c r="FU78" s="10"/>
      <c r="FV78" s="10"/>
      <c r="FW78" s="10"/>
      <c r="FX78" s="10"/>
      <c r="FY78" s="10"/>
      <c r="FZ78" s="10"/>
      <c r="GA78" s="10"/>
      <c r="GB78" s="10"/>
      <c r="GC78" s="10"/>
      <c r="GD78" s="10"/>
      <c r="GE78" s="10"/>
      <c r="GF78" s="10"/>
      <c r="GG78" s="10"/>
      <c r="GH78" s="10"/>
      <c r="GI78" s="10"/>
      <c r="GJ78" s="10"/>
      <c r="GK78" s="10"/>
      <c r="GL78" s="10"/>
      <c r="GM78" s="10"/>
      <c r="GN78" s="10"/>
      <c r="GO78" s="10"/>
      <c r="GP78" s="10"/>
      <c r="GQ78" s="10"/>
      <c r="GR78" s="10"/>
      <c r="GS78" s="10"/>
      <c r="GT78" s="10"/>
      <c r="GU78" s="10"/>
      <c r="GV78" s="10"/>
      <c r="GW78" s="10"/>
      <c r="GX78" s="10"/>
      <c r="GY78" s="10"/>
      <c r="GZ78" s="10"/>
      <c r="HA78" s="10"/>
      <c r="HB78" s="10"/>
      <c r="HC78" s="10"/>
      <c r="HD78" s="10"/>
      <c r="HE78" s="10"/>
      <c r="HF78" s="10"/>
      <c r="HG78" s="10"/>
      <c r="HH78" s="10"/>
      <c r="HI78" s="10"/>
      <c r="HJ78" s="10"/>
      <c r="HK78" s="10"/>
      <c r="HL78" s="10"/>
      <c r="HM78" s="10"/>
      <c r="HN78" s="10"/>
      <c r="HO78" s="10"/>
      <c r="HP78" s="10"/>
      <c r="HQ78" s="10"/>
      <c r="HR78" s="10"/>
      <c r="HS78" s="10"/>
      <c r="HT78" s="10"/>
      <c r="HU78" s="10"/>
      <c r="HV78" s="10"/>
      <c r="HW78" s="10"/>
      <c r="HX78" s="10"/>
      <c r="HY78" s="10"/>
      <c r="HZ78" s="10"/>
      <c r="IA78" s="10"/>
      <c r="IB78" s="10"/>
      <c r="IC78" s="10"/>
      <c r="ID78" s="10"/>
      <c r="IE78" s="10"/>
      <c r="IF78" s="10"/>
      <c r="IG78" s="10"/>
      <c r="IH78" s="10"/>
      <c r="II78" s="10"/>
      <c r="IJ78" s="10"/>
      <c r="IK78" s="10"/>
      <c r="IL78" s="10"/>
      <c r="IM78" s="10"/>
      <c r="IN78" s="10"/>
      <c r="IO78" s="10"/>
      <c r="IP78" s="10"/>
      <c r="IQ78" s="10"/>
      <c r="IR78" s="10"/>
      <c r="IS78" s="10"/>
      <c r="IT78" s="10"/>
      <c r="IU78" s="10"/>
      <c r="IV78" s="10"/>
    </row>
    <row r="79" spans="1:256" s="3" customFormat="1" ht="51" customHeight="1">
      <c r="A79" s="98"/>
      <c r="B79" s="40">
        <v>62</v>
      </c>
      <c r="C79" s="36" t="s">
        <v>241</v>
      </c>
      <c r="D79" s="36" t="s">
        <v>29</v>
      </c>
      <c r="E79" s="36" t="s">
        <v>242</v>
      </c>
      <c r="F79" s="36">
        <v>2019</v>
      </c>
      <c r="G79" s="36" t="s">
        <v>243</v>
      </c>
      <c r="H79" s="39">
        <v>100</v>
      </c>
      <c r="I79" s="39">
        <v>100</v>
      </c>
      <c r="J79" s="39"/>
      <c r="K79" s="39"/>
      <c r="L79" s="39"/>
      <c r="M79" s="39">
        <f t="shared" si="13"/>
        <v>100</v>
      </c>
      <c r="N79" s="36"/>
      <c r="O79" s="36"/>
      <c r="P79" s="36"/>
      <c r="Q79" s="36"/>
      <c r="R79" s="36"/>
      <c r="S79" s="43" t="s">
        <v>244</v>
      </c>
      <c r="T79" s="43" t="s">
        <v>228</v>
      </c>
    </row>
    <row r="80" spans="1:256" s="2" customFormat="1" ht="60" customHeight="1">
      <c r="A80" s="98"/>
      <c r="B80" s="40"/>
      <c r="C80" s="36" t="s">
        <v>245</v>
      </c>
      <c r="D80" s="36" t="s">
        <v>246</v>
      </c>
      <c r="E80" s="36" t="s">
        <v>247</v>
      </c>
      <c r="F80" s="54">
        <v>2019</v>
      </c>
      <c r="G80" s="54" t="s">
        <v>248</v>
      </c>
      <c r="H80" s="39">
        <f t="shared" ref="H80" si="14">SUM(H81:H83)</f>
        <v>150</v>
      </c>
      <c r="I80" s="39">
        <f>SUM(I81:I83)</f>
        <v>150</v>
      </c>
      <c r="J80" s="39">
        <f>SUM(J81:J83)</f>
        <v>0</v>
      </c>
      <c r="K80" s="39">
        <f>SUM(K81:K83)</f>
        <v>0</v>
      </c>
      <c r="L80" s="39">
        <f>SUM(L81:L83)</f>
        <v>0</v>
      </c>
      <c r="M80" s="39">
        <f t="shared" si="13"/>
        <v>150</v>
      </c>
      <c r="N80" s="36"/>
      <c r="O80" s="36"/>
      <c r="P80" s="36"/>
      <c r="Q80" s="36"/>
      <c r="R80" s="36"/>
      <c r="S80" s="43" t="s">
        <v>244</v>
      </c>
      <c r="T80" s="43" t="s">
        <v>228</v>
      </c>
    </row>
    <row r="81" spans="1:256" s="2" customFormat="1" ht="69" customHeight="1">
      <c r="A81" s="98"/>
      <c r="B81" s="40">
        <v>63</v>
      </c>
      <c r="C81" s="36" t="s">
        <v>249</v>
      </c>
      <c r="D81" s="36" t="s">
        <v>250</v>
      </c>
      <c r="E81" s="55" t="s">
        <v>251</v>
      </c>
      <c r="F81" s="36">
        <v>2019</v>
      </c>
      <c r="G81" s="36" t="s">
        <v>252</v>
      </c>
      <c r="H81" s="39">
        <v>50</v>
      </c>
      <c r="I81" s="39">
        <v>50</v>
      </c>
      <c r="J81" s="39"/>
      <c r="K81" s="39"/>
      <c r="L81" s="39"/>
      <c r="M81" s="39">
        <f t="shared" si="13"/>
        <v>50</v>
      </c>
      <c r="N81" s="36"/>
      <c r="O81" s="36"/>
      <c r="P81" s="36"/>
      <c r="Q81" s="36"/>
      <c r="R81" s="36"/>
      <c r="S81" s="43" t="s">
        <v>253</v>
      </c>
      <c r="T81" s="43" t="s">
        <v>228</v>
      </c>
    </row>
    <row r="82" spans="1:256" s="2" customFormat="1" ht="45.95" customHeight="1">
      <c r="A82" s="98"/>
      <c r="B82" s="40">
        <v>64</v>
      </c>
      <c r="C82" s="36" t="s">
        <v>254</v>
      </c>
      <c r="D82" s="36" t="s">
        <v>255</v>
      </c>
      <c r="E82" s="55" t="s">
        <v>256</v>
      </c>
      <c r="F82" s="36">
        <v>2019</v>
      </c>
      <c r="G82" s="36" t="s">
        <v>257</v>
      </c>
      <c r="H82" s="39">
        <v>50</v>
      </c>
      <c r="I82" s="39">
        <v>50</v>
      </c>
      <c r="J82" s="39"/>
      <c r="K82" s="39"/>
      <c r="L82" s="39"/>
      <c r="M82" s="39">
        <f t="shared" si="13"/>
        <v>50</v>
      </c>
      <c r="N82" s="36"/>
      <c r="O82" s="36"/>
      <c r="P82" s="36"/>
      <c r="Q82" s="36"/>
      <c r="R82" s="36"/>
      <c r="S82" s="43" t="s">
        <v>258</v>
      </c>
      <c r="T82" s="43" t="s">
        <v>228</v>
      </c>
    </row>
    <row r="83" spans="1:256" s="2" customFormat="1" ht="45.95" customHeight="1">
      <c r="A83" s="98" t="s">
        <v>25</v>
      </c>
      <c r="B83" s="40">
        <v>65</v>
      </c>
      <c r="C83" s="36" t="s">
        <v>259</v>
      </c>
      <c r="D83" s="36" t="s">
        <v>260</v>
      </c>
      <c r="E83" s="55" t="s">
        <v>261</v>
      </c>
      <c r="F83" s="36">
        <v>2019</v>
      </c>
      <c r="G83" s="36" t="s">
        <v>252</v>
      </c>
      <c r="H83" s="39">
        <v>50</v>
      </c>
      <c r="I83" s="39">
        <v>50</v>
      </c>
      <c r="J83" s="39"/>
      <c r="K83" s="39"/>
      <c r="L83" s="39"/>
      <c r="M83" s="39">
        <f t="shared" si="13"/>
        <v>50</v>
      </c>
      <c r="N83" s="36"/>
      <c r="O83" s="36"/>
      <c r="P83" s="36"/>
      <c r="Q83" s="36"/>
      <c r="R83" s="36"/>
      <c r="S83" s="43" t="s">
        <v>262</v>
      </c>
      <c r="T83" s="43" t="s">
        <v>228</v>
      </c>
    </row>
    <row r="84" spans="1:256" s="2" customFormat="1" ht="87" customHeight="1">
      <c r="A84" s="98"/>
      <c r="B84" s="40">
        <v>66</v>
      </c>
      <c r="C84" s="56" t="s">
        <v>263</v>
      </c>
      <c r="D84" s="36" t="s">
        <v>148</v>
      </c>
      <c r="E84" s="56" t="s">
        <v>264</v>
      </c>
      <c r="F84" s="37">
        <v>2019</v>
      </c>
      <c r="G84" s="38" t="s">
        <v>265</v>
      </c>
      <c r="H84" s="39">
        <v>100</v>
      </c>
      <c r="I84" s="39">
        <v>100</v>
      </c>
      <c r="J84" s="39"/>
      <c r="K84" s="39"/>
      <c r="L84" s="39"/>
      <c r="M84" s="39">
        <f t="shared" si="13"/>
        <v>100</v>
      </c>
      <c r="N84" s="64"/>
      <c r="O84" s="64"/>
      <c r="P84" s="64"/>
      <c r="Q84" s="64"/>
      <c r="R84" s="64"/>
      <c r="S84" s="42" t="s">
        <v>148</v>
      </c>
      <c r="T84" s="43" t="s">
        <v>228</v>
      </c>
      <c r="U84" s="10"/>
      <c r="V84" s="10"/>
      <c r="W84" s="10"/>
      <c r="X84" s="10"/>
      <c r="Y84" s="10"/>
      <c r="Z84" s="10"/>
      <c r="AA84" s="10"/>
      <c r="AB84" s="10"/>
      <c r="AC84" s="10"/>
      <c r="AD84" s="10"/>
      <c r="AE84" s="10"/>
      <c r="AF84" s="10"/>
      <c r="AG84" s="10"/>
      <c r="AH84" s="10"/>
      <c r="AI84" s="10"/>
      <c r="AJ84" s="10"/>
      <c r="AK84" s="10"/>
      <c r="AL84" s="10"/>
      <c r="AM84" s="10"/>
      <c r="AN84" s="10"/>
      <c r="AO84" s="10"/>
      <c r="AP84" s="10"/>
      <c r="AQ84" s="10"/>
      <c r="AR84" s="10"/>
      <c r="AS84" s="10"/>
      <c r="AT84" s="10"/>
      <c r="AU84" s="10"/>
      <c r="AV84" s="10"/>
      <c r="AW84" s="10"/>
      <c r="AX84" s="10"/>
      <c r="AY84" s="10"/>
      <c r="AZ84" s="10"/>
      <c r="BA84" s="10"/>
      <c r="BB84" s="10"/>
      <c r="BC84" s="10"/>
      <c r="BD84" s="10"/>
      <c r="BE84" s="10"/>
      <c r="BF84" s="10"/>
      <c r="BG84" s="10"/>
      <c r="BH84" s="10"/>
      <c r="BI84" s="10"/>
      <c r="BJ84" s="10"/>
      <c r="BK84" s="10"/>
      <c r="BL84" s="10"/>
      <c r="BM84" s="10"/>
      <c r="BN84" s="10"/>
      <c r="BO84" s="10"/>
      <c r="BP84" s="10"/>
      <c r="BQ84" s="10"/>
      <c r="BR84" s="10"/>
      <c r="BS84" s="10"/>
      <c r="BT84" s="10"/>
      <c r="BU84" s="10"/>
      <c r="BV84" s="10"/>
      <c r="BW84" s="10"/>
      <c r="BX84" s="10"/>
      <c r="BY84" s="10"/>
      <c r="BZ84" s="10"/>
      <c r="CA84" s="10"/>
      <c r="CB84" s="10"/>
      <c r="CC84" s="10"/>
      <c r="CD84" s="10"/>
      <c r="CE84" s="10"/>
      <c r="CF84" s="10"/>
      <c r="CG84" s="10"/>
      <c r="CH84" s="10"/>
      <c r="CI84" s="10"/>
      <c r="CJ84" s="10"/>
      <c r="CK84" s="10"/>
      <c r="CL84" s="10"/>
      <c r="CM84" s="10"/>
      <c r="CN84" s="10"/>
      <c r="CO84" s="10"/>
      <c r="CP84" s="10"/>
      <c r="CQ84" s="10"/>
      <c r="CR84" s="10"/>
      <c r="CS84" s="10"/>
      <c r="CT84" s="10"/>
      <c r="CU84" s="10"/>
      <c r="CV84" s="10"/>
      <c r="CW84" s="10"/>
      <c r="CX84" s="10"/>
      <c r="CY84" s="10"/>
      <c r="CZ84" s="10"/>
      <c r="DA84" s="10"/>
      <c r="DB84" s="10"/>
      <c r="DC84" s="10"/>
      <c r="DD84" s="10"/>
      <c r="DE84" s="10"/>
      <c r="DF84" s="10"/>
      <c r="DG84" s="10"/>
      <c r="DH84" s="10"/>
      <c r="DI84" s="10"/>
      <c r="DJ84" s="10"/>
      <c r="DK84" s="10"/>
      <c r="DL84" s="10"/>
      <c r="DM84" s="10"/>
      <c r="DN84" s="10"/>
      <c r="DO84" s="10"/>
      <c r="DP84" s="10"/>
      <c r="DQ84" s="10"/>
      <c r="DR84" s="10"/>
      <c r="DS84" s="10"/>
      <c r="DT84" s="10"/>
      <c r="DU84" s="10"/>
      <c r="DV84" s="10"/>
      <c r="DW84" s="10"/>
      <c r="DX84" s="10"/>
      <c r="DY84" s="10"/>
      <c r="DZ84" s="10"/>
      <c r="EA84" s="10"/>
      <c r="EB84" s="10"/>
      <c r="EC84" s="10"/>
      <c r="ED84" s="10"/>
      <c r="EE84" s="10"/>
      <c r="EF84" s="10"/>
      <c r="EG84" s="10"/>
      <c r="EH84" s="10"/>
      <c r="EI84" s="10"/>
      <c r="EJ84" s="10"/>
      <c r="EK84" s="10"/>
      <c r="EL84" s="10"/>
      <c r="EM84" s="10"/>
      <c r="EN84" s="10"/>
      <c r="EO84" s="10"/>
      <c r="EP84" s="10"/>
      <c r="EQ84" s="10"/>
      <c r="ER84" s="10"/>
      <c r="ES84" s="10"/>
      <c r="ET84" s="10"/>
      <c r="EU84" s="10"/>
      <c r="EV84" s="10"/>
      <c r="EW84" s="10"/>
      <c r="EX84" s="10"/>
      <c r="EY84" s="10"/>
      <c r="EZ84" s="10"/>
      <c r="FA84" s="10"/>
      <c r="FB84" s="10"/>
      <c r="FC84" s="10"/>
      <c r="FD84" s="10"/>
      <c r="FE84" s="10"/>
      <c r="FF84" s="10"/>
      <c r="FG84" s="10"/>
      <c r="FH84" s="10"/>
      <c r="FI84" s="10"/>
      <c r="FJ84" s="10"/>
      <c r="FK84" s="10"/>
      <c r="FL84" s="10"/>
      <c r="FM84" s="10"/>
      <c r="FN84" s="10"/>
      <c r="FO84" s="10"/>
      <c r="FP84" s="10"/>
      <c r="FQ84" s="10"/>
      <c r="FR84" s="10"/>
      <c r="FS84" s="10"/>
      <c r="FT84" s="10"/>
      <c r="FU84" s="10"/>
      <c r="FV84" s="10"/>
      <c r="FW84" s="10"/>
      <c r="FX84" s="10"/>
      <c r="FY84" s="10"/>
      <c r="FZ84" s="10"/>
      <c r="GA84" s="10"/>
      <c r="GB84" s="10"/>
      <c r="GC84" s="10"/>
      <c r="GD84" s="10"/>
      <c r="GE84" s="10"/>
      <c r="GF84" s="10"/>
      <c r="GG84" s="10"/>
      <c r="GH84" s="10"/>
      <c r="GI84" s="10"/>
      <c r="GJ84" s="10"/>
      <c r="GK84" s="10"/>
      <c r="GL84" s="10"/>
      <c r="GM84" s="10"/>
      <c r="GN84" s="10"/>
      <c r="GO84" s="10"/>
      <c r="GP84" s="10"/>
      <c r="GQ84" s="10"/>
      <c r="GR84" s="10"/>
      <c r="GS84" s="10"/>
      <c r="GT84" s="10"/>
      <c r="GU84" s="10"/>
      <c r="GV84" s="10"/>
      <c r="GW84" s="10"/>
      <c r="GX84" s="10"/>
      <c r="GY84" s="10"/>
      <c r="GZ84" s="10"/>
      <c r="HA84" s="10"/>
      <c r="HB84" s="10"/>
      <c r="HC84" s="10"/>
      <c r="HD84" s="10"/>
      <c r="HE84" s="10"/>
      <c r="HF84" s="10"/>
      <c r="HG84" s="10"/>
      <c r="HH84" s="10"/>
      <c r="HI84" s="10"/>
      <c r="HJ84" s="10"/>
      <c r="HK84" s="10"/>
      <c r="HL84" s="10"/>
      <c r="HM84" s="10"/>
      <c r="HN84" s="10"/>
      <c r="HO84" s="10"/>
      <c r="HP84" s="10"/>
      <c r="HQ84" s="10"/>
      <c r="HR84" s="10"/>
      <c r="HS84" s="10"/>
      <c r="HT84" s="10"/>
      <c r="HU84" s="10"/>
      <c r="HV84" s="10"/>
      <c r="HW84" s="10"/>
      <c r="HX84" s="10"/>
      <c r="HY84" s="10"/>
      <c r="HZ84" s="10"/>
      <c r="IA84" s="10"/>
      <c r="IB84" s="10"/>
      <c r="IC84" s="10"/>
      <c r="ID84" s="10"/>
      <c r="IE84" s="10"/>
      <c r="IF84" s="10"/>
      <c r="IG84" s="10"/>
      <c r="IH84" s="10"/>
      <c r="II84" s="10"/>
      <c r="IJ84" s="10"/>
      <c r="IK84" s="10"/>
      <c r="IL84" s="10"/>
      <c r="IM84" s="10"/>
      <c r="IN84" s="10"/>
      <c r="IO84" s="10"/>
      <c r="IP84" s="10"/>
      <c r="IQ84" s="10"/>
      <c r="IR84" s="10"/>
      <c r="IS84" s="10"/>
      <c r="IT84" s="10"/>
      <c r="IU84" s="10"/>
      <c r="IV84" s="10"/>
    </row>
    <row r="85" spans="1:256" s="2" customFormat="1" ht="84" customHeight="1">
      <c r="A85" s="98"/>
      <c r="B85" s="40">
        <v>67</v>
      </c>
      <c r="C85" s="56" t="s">
        <v>266</v>
      </c>
      <c r="D85" s="36" t="s">
        <v>29</v>
      </c>
      <c r="E85" s="55" t="s">
        <v>267</v>
      </c>
      <c r="F85" s="37">
        <v>2019</v>
      </c>
      <c r="G85" s="38" t="s">
        <v>268</v>
      </c>
      <c r="H85" s="39">
        <v>880</v>
      </c>
      <c r="I85" s="39"/>
      <c r="J85" s="39"/>
      <c r="K85" s="39"/>
      <c r="L85" s="39">
        <v>880</v>
      </c>
      <c r="M85" s="39">
        <f t="shared" si="13"/>
        <v>880</v>
      </c>
      <c r="N85" s="64"/>
      <c r="O85" s="64"/>
      <c r="P85" s="64"/>
      <c r="Q85" s="64"/>
      <c r="R85" s="64"/>
      <c r="S85" s="42" t="s">
        <v>227</v>
      </c>
      <c r="T85" s="43" t="s">
        <v>228</v>
      </c>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c r="AU85" s="10"/>
      <c r="AV85" s="10"/>
      <c r="AW85" s="10"/>
      <c r="AX85" s="10"/>
      <c r="AY85" s="10"/>
      <c r="AZ85" s="10"/>
      <c r="BA85" s="10"/>
      <c r="BB85" s="10"/>
      <c r="BC85" s="10"/>
      <c r="BD85" s="10"/>
      <c r="BE85" s="10"/>
      <c r="BF85" s="10"/>
      <c r="BG85" s="10"/>
      <c r="BH85" s="10"/>
      <c r="BI85" s="10"/>
      <c r="BJ85" s="10"/>
      <c r="BK85" s="10"/>
      <c r="BL85" s="10"/>
      <c r="BM85" s="10"/>
      <c r="BN85" s="10"/>
      <c r="BO85" s="10"/>
      <c r="BP85" s="10"/>
      <c r="BQ85" s="10"/>
      <c r="BR85" s="10"/>
      <c r="BS85" s="10"/>
      <c r="BT85" s="10"/>
      <c r="BU85" s="10"/>
      <c r="BV85" s="10"/>
      <c r="BW85" s="10"/>
      <c r="BX85" s="10"/>
      <c r="BY85" s="10"/>
      <c r="BZ85" s="10"/>
      <c r="CA85" s="10"/>
      <c r="CB85" s="10"/>
      <c r="CC85" s="10"/>
      <c r="CD85" s="10"/>
      <c r="CE85" s="10"/>
      <c r="CF85" s="10"/>
      <c r="CG85" s="10"/>
      <c r="CH85" s="10"/>
      <c r="CI85" s="10"/>
      <c r="CJ85" s="10"/>
      <c r="CK85" s="10"/>
      <c r="CL85" s="10"/>
      <c r="CM85" s="10"/>
      <c r="CN85" s="10"/>
      <c r="CO85" s="10"/>
      <c r="CP85" s="10"/>
      <c r="CQ85" s="10"/>
      <c r="CR85" s="10"/>
      <c r="CS85" s="10"/>
      <c r="CT85" s="10"/>
      <c r="CU85" s="10"/>
      <c r="CV85" s="10"/>
      <c r="CW85" s="10"/>
      <c r="CX85" s="10"/>
      <c r="CY85" s="10"/>
      <c r="CZ85" s="10"/>
      <c r="DA85" s="10"/>
      <c r="DB85" s="10"/>
      <c r="DC85" s="10"/>
      <c r="DD85" s="10"/>
      <c r="DE85" s="10"/>
      <c r="DF85" s="10"/>
      <c r="DG85" s="10"/>
      <c r="DH85" s="10"/>
      <c r="DI85" s="10"/>
      <c r="DJ85" s="10"/>
      <c r="DK85" s="10"/>
      <c r="DL85" s="10"/>
      <c r="DM85" s="10"/>
      <c r="DN85" s="10"/>
      <c r="DO85" s="10"/>
      <c r="DP85" s="10"/>
      <c r="DQ85" s="10"/>
      <c r="DR85" s="10"/>
      <c r="DS85" s="10"/>
      <c r="DT85" s="10"/>
      <c r="DU85" s="10"/>
      <c r="DV85" s="10"/>
      <c r="DW85" s="10"/>
      <c r="DX85" s="10"/>
      <c r="DY85" s="10"/>
      <c r="DZ85" s="10"/>
      <c r="EA85" s="10"/>
      <c r="EB85" s="10"/>
      <c r="EC85" s="10"/>
      <c r="ED85" s="10"/>
      <c r="EE85" s="10"/>
      <c r="EF85" s="10"/>
      <c r="EG85" s="10"/>
      <c r="EH85" s="10"/>
      <c r="EI85" s="10"/>
      <c r="EJ85" s="10"/>
      <c r="EK85" s="10"/>
      <c r="EL85" s="10"/>
      <c r="EM85" s="10"/>
      <c r="EN85" s="10"/>
      <c r="EO85" s="10"/>
      <c r="EP85" s="10"/>
      <c r="EQ85" s="10"/>
      <c r="ER85" s="10"/>
      <c r="ES85" s="10"/>
      <c r="ET85" s="10"/>
      <c r="EU85" s="10"/>
      <c r="EV85" s="10"/>
      <c r="EW85" s="10"/>
      <c r="EX85" s="10"/>
      <c r="EY85" s="10"/>
      <c r="EZ85" s="10"/>
      <c r="FA85" s="10"/>
      <c r="FB85" s="10"/>
      <c r="FC85" s="10"/>
      <c r="FD85" s="10"/>
      <c r="FE85" s="10"/>
      <c r="FF85" s="10"/>
      <c r="FG85" s="10"/>
      <c r="FH85" s="10"/>
      <c r="FI85" s="10"/>
      <c r="FJ85" s="10"/>
      <c r="FK85" s="10"/>
      <c r="FL85" s="10"/>
      <c r="FM85" s="10"/>
      <c r="FN85" s="10"/>
      <c r="FO85" s="10"/>
      <c r="FP85" s="10"/>
      <c r="FQ85" s="10"/>
      <c r="FR85" s="10"/>
      <c r="FS85" s="10"/>
      <c r="FT85" s="10"/>
      <c r="FU85" s="10"/>
      <c r="FV85" s="10"/>
      <c r="FW85" s="10"/>
      <c r="FX85" s="10"/>
      <c r="FY85" s="10"/>
      <c r="FZ85" s="10"/>
      <c r="GA85" s="10"/>
      <c r="GB85" s="10"/>
      <c r="GC85" s="10"/>
      <c r="GD85" s="10"/>
      <c r="GE85" s="10"/>
      <c r="GF85" s="10"/>
      <c r="GG85" s="10"/>
      <c r="GH85" s="10"/>
      <c r="GI85" s="10"/>
      <c r="GJ85" s="10"/>
      <c r="GK85" s="10"/>
      <c r="GL85" s="10"/>
      <c r="GM85" s="10"/>
      <c r="GN85" s="10"/>
      <c r="GO85" s="10"/>
      <c r="GP85" s="10"/>
      <c r="GQ85" s="10"/>
      <c r="GR85" s="10"/>
      <c r="GS85" s="10"/>
      <c r="GT85" s="10"/>
      <c r="GU85" s="10"/>
      <c r="GV85" s="10"/>
      <c r="GW85" s="10"/>
      <c r="GX85" s="10"/>
      <c r="GY85" s="10"/>
      <c r="GZ85" s="10"/>
      <c r="HA85" s="10"/>
      <c r="HB85" s="10"/>
      <c r="HC85" s="10"/>
      <c r="HD85" s="10"/>
      <c r="HE85" s="10"/>
      <c r="HF85" s="10"/>
      <c r="HG85" s="10"/>
      <c r="HH85" s="10"/>
      <c r="HI85" s="10"/>
      <c r="HJ85" s="10"/>
      <c r="HK85" s="10"/>
      <c r="HL85" s="10"/>
      <c r="HM85" s="10"/>
      <c r="HN85" s="10"/>
      <c r="HO85" s="10"/>
      <c r="HP85" s="10"/>
      <c r="HQ85" s="10"/>
      <c r="HR85" s="10"/>
      <c r="HS85" s="10"/>
      <c r="HT85" s="10"/>
      <c r="HU85" s="10"/>
      <c r="HV85" s="10"/>
      <c r="HW85" s="10"/>
      <c r="HX85" s="10"/>
      <c r="HY85" s="10"/>
      <c r="HZ85" s="10"/>
      <c r="IA85" s="10"/>
      <c r="IB85" s="10"/>
      <c r="IC85" s="10"/>
      <c r="ID85" s="10"/>
      <c r="IE85" s="10"/>
      <c r="IF85" s="10"/>
      <c r="IG85" s="10"/>
      <c r="IH85" s="10"/>
      <c r="II85" s="10"/>
      <c r="IJ85" s="10"/>
      <c r="IK85" s="10"/>
      <c r="IL85" s="10"/>
      <c r="IM85" s="10"/>
      <c r="IN85" s="10"/>
      <c r="IO85" s="10"/>
      <c r="IP85" s="10"/>
      <c r="IQ85" s="10"/>
      <c r="IR85" s="10"/>
      <c r="IS85" s="10"/>
      <c r="IT85" s="10"/>
      <c r="IU85" s="10"/>
      <c r="IV85" s="10"/>
    </row>
    <row r="86" spans="1:256" s="2" customFormat="1" ht="50.1" customHeight="1">
      <c r="A86" s="98"/>
      <c r="B86" s="40">
        <v>68</v>
      </c>
      <c r="C86" s="56" t="s">
        <v>269</v>
      </c>
      <c r="D86" s="56" t="s">
        <v>148</v>
      </c>
      <c r="E86" s="56" t="s">
        <v>270</v>
      </c>
      <c r="F86" s="56">
        <v>2019</v>
      </c>
      <c r="G86" s="56" t="s">
        <v>268</v>
      </c>
      <c r="H86" s="39">
        <v>500</v>
      </c>
      <c r="I86" s="39">
        <v>500</v>
      </c>
      <c r="J86" s="39"/>
      <c r="K86" s="39"/>
      <c r="L86" s="39"/>
      <c r="M86" s="39">
        <f t="shared" si="13"/>
        <v>500</v>
      </c>
      <c r="N86" s="56"/>
      <c r="O86" s="56"/>
      <c r="P86" s="56"/>
      <c r="Q86" s="56"/>
      <c r="R86" s="56"/>
      <c r="S86" s="43" t="s">
        <v>271</v>
      </c>
      <c r="T86" s="43" t="s">
        <v>228</v>
      </c>
    </row>
    <row r="87" spans="1:256" s="4" customFormat="1" ht="39.950000000000003" customHeight="1">
      <c r="A87" s="98"/>
      <c r="B87" s="40"/>
      <c r="C87" s="55" t="s">
        <v>272</v>
      </c>
      <c r="D87" s="36" t="s">
        <v>273</v>
      </c>
      <c r="E87" s="55" t="s">
        <v>274</v>
      </c>
      <c r="F87" s="36">
        <v>2019</v>
      </c>
      <c r="G87" s="36" t="s">
        <v>275</v>
      </c>
      <c r="H87" s="39">
        <f t="shared" ref="H87" si="15">SUM(H88:H93)</f>
        <v>100</v>
      </c>
      <c r="I87" s="39">
        <f>SUM(I88:I93)</f>
        <v>100</v>
      </c>
      <c r="J87" s="39">
        <f>SUM(J88:J93)</f>
        <v>0</v>
      </c>
      <c r="K87" s="39">
        <f>SUM(K88:K93)</f>
        <v>0</v>
      </c>
      <c r="L87" s="39">
        <f>SUM(L88:L93)</f>
        <v>0</v>
      </c>
      <c r="M87" s="39">
        <f t="shared" si="13"/>
        <v>100</v>
      </c>
      <c r="N87" s="64"/>
      <c r="O87" s="40"/>
      <c r="P87" s="40"/>
      <c r="Q87" s="40"/>
      <c r="R87" s="40"/>
      <c r="S87" s="42" t="s">
        <v>276</v>
      </c>
      <c r="T87" s="43" t="s">
        <v>228</v>
      </c>
      <c r="U87" s="65"/>
      <c r="V87" s="65"/>
      <c r="W87" s="65"/>
      <c r="X87" s="65"/>
      <c r="Y87" s="65"/>
    </row>
    <row r="88" spans="1:256" s="3" customFormat="1" ht="39.950000000000003" customHeight="1">
      <c r="A88" s="98"/>
      <c r="B88" s="40">
        <v>69</v>
      </c>
      <c r="C88" s="40" t="s">
        <v>277</v>
      </c>
      <c r="D88" s="40" t="s">
        <v>278</v>
      </c>
      <c r="E88" s="44" t="s">
        <v>279</v>
      </c>
      <c r="F88" s="40">
        <v>2019</v>
      </c>
      <c r="G88" s="40" t="s">
        <v>280</v>
      </c>
      <c r="H88" s="39">
        <v>40</v>
      </c>
      <c r="I88" s="39">
        <v>40</v>
      </c>
      <c r="J88" s="39"/>
      <c r="K88" s="39"/>
      <c r="L88" s="39"/>
      <c r="M88" s="39">
        <f t="shared" si="13"/>
        <v>40</v>
      </c>
      <c r="N88" s="40"/>
      <c r="O88" s="40"/>
      <c r="P88" s="40"/>
      <c r="Q88" s="40"/>
      <c r="R88" s="40"/>
      <c r="S88" s="42" t="s">
        <v>276</v>
      </c>
      <c r="T88" s="43" t="s">
        <v>228</v>
      </c>
      <c r="U88" s="66"/>
      <c r="V88" s="66"/>
      <c r="W88" s="66"/>
      <c r="X88" s="66"/>
      <c r="Y88" s="66"/>
    </row>
    <row r="89" spans="1:256" s="3" customFormat="1" ht="39.950000000000003" customHeight="1">
      <c r="A89" s="98"/>
      <c r="B89" s="40">
        <v>70</v>
      </c>
      <c r="C89" s="40" t="s">
        <v>281</v>
      </c>
      <c r="D89" s="40" t="s">
        <v>282</v>
      </c>
      <c r="E89" s="44" t="s">
        <v>283</v>
      </c>
      <c r="F89" s="40">
        <v>2019</v>
      </c>
      <c r="G89" s="40" t="s">
        <v>284</v>
      </c>
      <c r="H89" s="39">
        <v>10</v>
      </c>
      <c r="I89" s="39">
        <v>10</v>
      </c>
      <c r="J89" s="39"/>
      <c r="K89" s="39"/>
      <c r="L89" s="39"/>
      <c r="M89" s="39">
        <f t="shared" si="13"/>
        <v>10</v>
      </c>
      <c r="N89" s="40"/>
      <c r="O89" s="40"/>
      <c r="P89" s="40"/>
      <c r="Q89" s="40"/>
      <c r="R89" s="40"/>
      <c r="S89" s="42" t="s">
        <v>276</v>
      </c>
      <c r="T89" s="43" t="s">
        <v>228</v>
      </c>
      <c r="U89" s="66"/>
      <c r="V89" s="66"/>
      <c r="W89" s="66"/>
      <c r="X89" s="66"/>
      <c r="Y89" s="66"/>
    </row>
    <row r="90" spans="1:256" s="3" customFormat="1" ht="39.950000000000003" customHeight="1">
      <c r="A90" s="98"/>
      <c r="B90" s="40">
        <v>71</v>
      </c>
      <c r="C90" s="40" t="s">
        <v>285</v>
      </c>
      <c r="D90" s="40" t="s">
        <v>286</v>
      </c>
      <c r="E90" s="44" t="s">
        <v>283</v>
      </c>
      <c r="F90" s="40">
        <v>2019</v>
      </c>
      <c r="G90" s="40" t="s">
        <v>284</v>
      </c>
      <c r="H90" s="39">
        <v>10</v>
      </c>
      <c r="I90" s="39">
        <v>10</v>
      </c>
      <c r="J90" s="39"/>
      <c r="K90" s="39"/>
      <c r="L90" s="39"/>
      <c r="M90" s="39">
        <f t="shared" si="13"/>
        <v>10</v>
      </c>
      <c r="N90" s="40"/>
      <c r="O90" s="40"/>
      <c r="P90" s="40"/>
      <c r="Q90" s="40"/>
      <c r="R90" s="40"/>
      <c r="S90" s="42" t="s">
        <v>276</v>
      </c>
      <c r="T90" s="43" t="s">
        <v>228</v>
      </c>
      <c r="U90" s="66"/>
      <c r="V90" s="66"/>
      <c r="W90" s="66"/>
      <c r="X90" s="66"/>
      <c r="Y90" s="66"/>
    </row>
    <row r="91" spans="1:256" s="3" customFormat="1" ht="39.950000000000003" customHeight="1">
      <c r="A91" s="98" t="s">
        <v>25</v>
      </c>
      <c r="B91" s="40">
        <v>72</v>
      </c>
      <c r="C91" s="40" t="s">
        <v>287</v>
      </c>
      <c r="D91" s="40" t="s">
        <v>288</v>
      </c>
      <c r="E91" s="44" t="s">
        <v>289</v>
      </c>
      <c r="F91" s="40">
        <v>2019</v>
      </c>
      <c r="G91" s="40" t="s">
        <v>284</v>
      </c>
      <c r="H91" s="39">
        <v>10</v>
      </c>
      <c r="I91" s="39">
        <v>10</v>
      </c>
      <c r="J91" s="39"/>
      <c r="K91" s="39"/>
      <c r="L91" s="39"/>
      <c r="M91" s="39">
        <f t="shared" si="13"/>
        <v>10</v>
      </c>
      <c r="N91" s="40"/>
      <c r="O91" s="40"/>
      <c r="P91" s="40"/>
      <c r="Q91" s="40"/>
      <c r="R91" s="40"/>
      <c r="S91" s="42" t="s">
        <v>276</v>
      </c>
      <c r="T91" s="43" t="s">
        <v>228</v>
      </c>
      <c r="U91" s="66"/>
      <c r="V91" s="66"/>
      <c r="W91" s="66"/>
      <c r="X91" s="66"/>
      <c r="Y91" s="66"/>
    </row>
    <row r="92" spans="1:256" s="3" customFormat="1" ht="39.950000000000003" customHeight="1">
      <c r="A92" s="98"/>
      <c r="B92" s="40">
        <v>73</v>
      </c>
      <c r="C92" s="40" t="s">
        <v>290</v>
      </c>
      <c r="D92" s="40" t="s">
        <v>291</v>
      </c>
      <c r="E92" s="44" t="s">
        <v>283</v>
      </c>
      <c r="F92" s="40">
        <v>2019</v>
      </c>
      <c r="G92" s="40" t="s">
        <v>284</v>
      </c>
      <c r="H92" s="39">
        <v>10</v>
      </c>
      <c r="I92" s="39">
        <v>10</v>
      </c>
      <c r="J92" s="39"/>
      <c r="K92" s="39"/>
      <c r="L92" s="39"/>
      <c r="M92" s="39">
        <f t="shared" si="13"/>
        <v>10</v>
      </c>
      <c r="N92" s="40"/>
      <c r="O92" s="40"/>
      <c r="P92" s="40"/>
      <c r="Q92" s="40"/>
      <c r="R92" s="40"/>
      <c r="S92" s="42" t="s">
        <v>276</v>
      </c>
      <c r="T92" s="43" t="s">
        <v>228</v>
      </c>
      <c r="U92" s="66"/>
      <c r="V92" s="66"/>
      <c r="W92" s="66"/>
      <c r="X92" s="66"/>
      <c r="Y92" s="66"/>
    </row>
    <row r="93" spans="1:256" s="3" customFormat="1" ht="39.950000000000003" customHeight="1">
      <c r="A93" s="98"/>
      <c r="B93" s="40">
        <v>74</v>
      </c>
      <c r="C93" s="40" t="s">
        <v>292</v>
      </c>
      <c r="D93" s="40" t="s">
        <v>293</v>
      </c>
      <c r="E93" s="44" t="s">
        <v>294</v>
      </c>
      <c r="F93" s="40">
        <v>2019</v>
      </c>
      <c r="G93" s="40" t="s">
        <v>295</v>
      </c>
      <c r="H93" s="39">
        <v>20</v>
      </c>
      <c r="I93" s="39">
        <v>20</v>
      </c>
      <c r="J93" s="39"/>
      <c r="K93" s="39"/>
      <c r="L93" s="39"/>
      <c r="M93" s="39">
        <f t="shared" si="13"/>
        <v>20</v>
      </c>
      <c r="N93" s="40"/>
      <c r="O93" s="40"/>
      <c r="P93" s="40"/>
      <c r="Q93" s="40"/>
      <c r="R93" s="40"/>
      <c r="S93" s="42" t="s">
        <v>276</v>
      </c>
      <c r="T93" s="43" t="s">
        <v>228</v>
      </c>
      <c r="U93" s="66"/>
      <c r="V93" s="66"/>
      <c r="W93" s="66"/>
      <c r="X93" s="66"/>
      <c r="Y93" s="66"/>
    </row>
    <row r="94" spans="1:256" s="5" customFormat="1" ht="68.099999999999994" customHeight="1">
      <c r="A94" s="98"/>
      <c r="B94" s="40">
        <v>75</v>
      </c>
      <c r="C94" s="36" t="s">
        <v>296</v>
      </c>
      <c r="D94" s="36" t="s">
        <v>297</v>
      </c>
      <c r="E94" s="55" t="s">
        <v>298</v>
      </c>
      <c r="F94" s="36">
        <v>2019</v>
      </c>
      <c r="G94" s="36" t="s">
        <v>299</v>
      </c>
      <c r="H94" s="57">
        <v>400</v>
      </c>
      <c r="I94" s="57"/>
      <c r="J94" s="57">
        <v>400</v>
      </c>
      <c r="K94" s="57"/>
      <c r="L94" s="57"/>
      <c r="M94" s="57">
        <f t="shared" si="13"/>
        <v>400</v>
      </c>
      <c r="N94" s="36"/>
      <c r="O94" s="36"/>
      <c r="P94" s="36"/>
      <c r="Q94" s="36"/>
      <c r="R94" s="36"/>
      <c r="S94" s="37"/>
      <c r="T94" s="38"/>
      <c r="U94" s="67"/>
      <c r="V94" s="67"/>
      <c r="W94" s="67"/>
      <c r="X94" s="67"/>
      <c r="Y94" s="67"/>
      <c r="Z94" s="16"/>
      <c r="AA94" s="16"/>
      <c r="AB94" s="16"/>
      <c r="AC94" s="16"/>
      <c r="AD94" s="16"/>
      <c r="AE94" s="16"/>
      <c r="AF94" s="16"/>
      <c r="AG94" s="16"/>
      <c r="AH94" s="16"/>
      <c r="AI94" s="16"/>
      <c r="AJ94" s="16"/>
      <c r="AK94" s="16"/>
      <c r="AL94" s="16"/>
      <c r="AM94" s="16"/>
      <c r="AN94" s="16"/>
      <c r="AO94" s="16"/>
      <c r="AP94" s="16"/>
      <c r="AQ94" s="16"/>
      <c r="AR94" s="16"/>
      <c r="AS94" s="16"/>
      <c r="AT94" s="16"/>
      <c r="AU94" s="16"/>
      <c r="AV94" s="16"/>
      <c r="AW94" s="16"/>
      <c r="AX94" s="16"/>
      <c r="AY94" s="16"/>
      <c r="AZ94" s="16"/>
      <c r="BA94" s="16"/>
      <c r="BB94" s="16"/>
      <c r="BC94" s="16"/>
      <c r="BD94" s="16"/>
      <c r="BE94" s="16"/>
      <c r="BF94" s="16"/>
      <c r="BG94" s="16"/>
      <c r="BH94" s="16"/>
      <c r="BI94" s="16"/>
      <c r="BJ94" s="16"/>
      <c r="BK94" s="16"/>
      <c r="BL94" s="16"/>
      <c r="BM94" s="16"/>
      <c r="BN94" s="16"/>
      <c r="BO94" s="16"/>
      <c r="BP94" s="16"/>
      <c r="BQ94" s="16"/>
      <c r="BR94" s="16"/>
      <c r="BS94" s="16"/>
      <c r="BT94" s="16"/>
      <c r="BU94" s="16"/>
      <c r="BV94" s="16"/>
      <c r="BW94" s="16"/>
      <c r="BX94" s="16"/>
      <c r="BY94" s="16"/>
      <c r="BZ94" s="16"/>
      <c r="CA94" s="16"/>
      <c r="CB94" s="16"/>
      <c r="CC94" s="16"/>
      <c r="CD94" s="16"/>
      <c r="CE94" s="16"/>
      <c r="CF94" s="16"/>
      <c r="CG94" s="16"/>
      <c r="CH94" s="16"/>
      <c r="CI94" s="16"/>
      <c r="CJ94" s="16"/>
      <c r="CK94" s="16"/>
      <c r="CL94" s="16"/>
      <c r="CM94" s="16"/>
      <c r="CN94" s="16"/>
      <c r="CO94" s="16"/>
      <c r="CP94" s="16"/>
      <c r="CQ94" s="16"/>
      <c r="CR94" s="16"/>
      <c r="CS94" s="16"/>
      <c r="CT94" s="16"/>
      <c r="CU94" s="16"/>
      <c r="CV94" s="16"/>
      <c r="CW94" s="16"/>
      <c r="CX94" s="16"/>
      <c r="CY94" s="16"/>
      <c r="CZ94" s="16"/>
      <c r="DA94" s="16"/>
      <c r="DB94" s="16"/>
      <c r="DC94" s="16"/>
      <c r="DD94" s="16"/>
      <c r="DE94" s="16"/>
      <c r="DF94" s="16"/>
      <c r="DG94" s="16"/>
      <c r="DH94" s="16"/>
      <c r="DI94" s="16"/>
      <c r="DJ94" s="16"/>
      <c r="DK94" s="16"/>
      <c r="DL94" s="16"/>
      <c r="DM94" s="16"/>
      <c r="DN94" s="16"/>
      <c r="DO94" s="16"/>
      <c r="DP94" s="16"/>
      <c r="DQ94" s="16"/>
      <c r="DR94" s="16"/>
      <c r="DS94" s="16"/>
      <c r="DT94" s="16"/>
      <c r="DU94" s="16"/>
      <c r="DV94" s="16"/>
      <c r="DW94" s="16"/>
      <c r="DX94" s="16"/>
      <c r="DY94" s="16"/>
      <c r="DZ94" s="16"/>
      <c r="EA94" s="16"/>
      <c r="EB94" s="16"/>
      <c r="EC94" s="16"/>
      <c r="ED94" s="16"/>
      <c r="EE94" s="16"/>
      <c r="EF94" s="16"/>
      <c r="EG94" s="16"/>
      <c r="EH94" s="16"/>
      <c r="EI94" s="16"/>
      <c r="EJ94" s="16"/>
      <c r="EK94" s="16"/>
      <c r="EL94" s="16"/>
      <c r="EM94" s="16"/>
      <c r="EN94" s="16"/>
      <c r="EO94" s="16"/>
      <c r="EP94" s="16"/>
      <c r="EQ94" s="16"/>
      <c r="ER94" s="16"/>
      <c r="ES94" s="16"/>
      <c r="ET94" s="16"/>
      <c r="EU94" s="16"/>
      <c r="EV94" s="16"/>
      <c r="EW94" s="16"/>
      <c r="EX94" s="16"/>
      <c r="EY94" s="16"/>
      <c r="EZ94" s="16"/>
      <c r="FA94" s="16"/>
      <c r="FB94" s="16"/>
      <c r="FC94" s="16"/>
      <c r="FD94" s="16"/>
      <c r="FE94" s="16"/>
      <c r="FF94" s="16"/>
      <c r="FG94" s="16"/>
      <c r="FH94" s="16"/>
      <c r="FI94" s="16"/>
      <c r="FJ94" s="16"/>
      <c r="FK94" s="16"/>
      <c r="FL94" s="16"/>
      <c r="FM94" s="16"/>
      <c r="FN94" s="16"/>
      <c r="FO94" s="16"/>
      <c r="FP94" s="16"/>
      <c r="FQ94" s="16"/>
      <c r="FR94" s="16"/>
      <c r="FS94" s="16"/>
      <c r="FT94" s="16"/>
      <c r="FU94" s="16"/>
      <c r="FV94" s="16"/>
      <c r="FW94" s="16"/>
      <c r="FX94" s="16"/>
      <c r="FY94" s="16"/>
      <c r="FZ94" s="16"/>
      <c r="GA94" s="16"/>
      <c r="GB94" s="16"/>
      <c r="GC94" s="16"/>
      <c r="GD94" s="16"/>
      <c r="GE94" s="16"/>
      <c r="GF94" s="16"/>
      <c r="GG94" s="16"/>
      <c r="GH94" s="16"/>
      <c r="GI94" s="16"/>
      <c r="GJ94" s="16"/>
      <c r="GK94" s="16"/>
      <c r="GL94" s="16"/>
      <c r="GM94" s="16"/>
      <c r="GN94" s="16"/>
      <c r="GO94" s="16"/>
      <c r="GP94" s="16"/>
      <c r="GQ94" s="16"/>
      <c r="GR94" s="16"/>
      <c r="GS94" s="16"/>
      <c r="GT94" s="16"/>
      <c r="GU94" s="16"/>
      <c r="GV94" s="16"/>
      <c r="GW94" s="16"/>
      <c r="GX94" s="16"/>
      <c r="GY94" s="16"/>
      <c r="GZ94" s="16"/>
      <c r="HA94" s="16"/>
      <c r="HB94" s="16"/>
      <c r="HC94" s="16"/>
      <c r="HD94" s="16"/>
      <c r="HE94" s="16"/>
      <c r="HF94" s="16"/>
      <c r="HG94" s="16"/>
      <c r="HH94" s="16"/>
      <c r="HI94" s="16"/>
      <c r="HJ94" s="16"/>
      <c r="HK94" s="16"/>
      <c r="HL94" s="16"/>
      <c r="HM94" s="16"/>
      <c r="HN94" s="16"/>
      <c r="HO94" s="16"/>
      <c r="HP94" s="16"/>
      <c r="HQ94" s="16"/>
      <c r="HR94" s="16"/>
      <c r="HS94" s="16"/>
      <c r="HT94" s="16"/>
      <c r="HU94" s="16"/>
      <c r="HV94" s="16"/>
      <c r="HW94" s="16"/>
      <c r="HX94" s="16"/>
      <c r="HY94" s="16"/>
      <c r="HZ94" s="16"/>
      <c r="IA94" s="16"/>
      <c r="IB94" s="16"/>
      <c r="IC94" s="16"/>
      <c r="ID94" s="16"/>
      <c r="IE94" s="16"/>
      <c r="IF94" s="16"/>
      <c r="IG94" s="16"/>
      <c r="IH94" s="16"/>
      <c r="II94" s="16"/>
      <c r="IJ94" s="16"/>
      <c r="IK94" s="16"/>
      <c r="IL94" s="16"/>
      <c r="IM94" s="16"/>
      <c r="IN94" s="16"/>
      <c r="IO94" s="16"/>
      <c r="IP94" s="16"/>
      <c r="IQ94" s="16"/>
      <c r="IR94" s="16"/>
      <c r="IS94" s="16"/>
      <c r="IT94" s="16"/>
      <c r="IU94" s="16"/>
      <c r="IV94" s="16"/>
    </row>
    <row r="95" spans="1:256" s="2" customFormat="1" ht="60" customHeight="1">
      <c r="A95" s="98"/>
      <c r="B95" s="40"/>
      <c r="C95" s="56" t="s">
        <v>300</v>
      </c>
      <c r="D95" s="56" t="s">
        <v>301</v>
      </c>
      <c r="E95" s="56" t="s">
        <v>302</v>
      </c>
      <c r="F95" s="56"/>
      <c r="G95" s="56" t="s">
        <v>303</v>
      </c>
      <c r="H95" s="39">
        <f t="shared" ref="H95" si="16">SUM(H96:H98)</f>
        <v>500</v>
      </c>
      <c r="I95" s="39">
        <f>SUM(I96:I98)</f>
        <v>200</v>
      </c>
      <c r="J95" s="39">
        <f>SUM(J96:J98)</f>
        <v>300</v>
      </c>
      <c r="K95" s="39">
        <f>SUM(K96:K98)</f>
        <v>0</v>
      </c>
      <c r="L95" s="39">
        <f>SUM(L96:L98)</f>
        <v>0</v>
      </c>
      <c r="M95" s="39">
        <f>SUM(M96:M98)</f>
        <v>500</v>
      </c>
      <c r="N95" s="56"/>
      <c r="O95" s="56"/>
      <c r="P95" s="56"/>
      <c r="Q95" s="56"/>
      <c r="R95" s="56"/>
      <c r="S95" s="42" t="s">
        <v>301</v>
      </c>
      <c r="T95" s="43" t="s">
        <v>228</v>
      </c>
    </row>
    <row r="96" spans="1:256" s="6" customFormat="1" ht="45.95" customHeight="1">
      <c r="A96" s="98"/>
      <c r="B96" s="36">
        <v>76</v>
      </c>
      <c r="C96" s="36" t="s">
        <v>304</v>
      </c>
      <c r="D96" s="36" t="s">
        <v>260</v>
      </c>
      <c r="E96" s="36" t="s">
        <v>305</v>
      </c>
      <c r="F96" s="36">
        <v>2019</v>
      </c>
      <c r="G96" s="36" t="s">
        <v>265</v>
      </c>
      <c r="H96" s="36">
        <v>200</v>
      </c>
      <c r="I96" s="36">
        <v>200</v>
      </c>
      <c r="J96" s="36"/>
      <c r="K96" s="36"/>
      <c r="L96" s="36"/>
      <c r="M96" s="36">
        <f t="shared" ref="M96" si="17">I96+J96+K96+L96</f>
        <v>200</v>
      </c>
      <c r="N96" s="36"/>
      <c r="O96" s="36"/>
      <c r="P96" s="36"/>
      <c r="Q96" s="36"/>
      <c r="R96" s="36"/>
      <c r="S96" s="36" t="s">
        <v>148</v>
      </c>
      <c r="T96" s="36" t="s">
        <v>228</v>
      </c>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1"/>
      <c r="AY96" s="21"/>
      <c r="AZ96" s="21"/>
      <c r="BA96" s="21"/>
      <c r="BB96" s="21"/>
      <c r="BC96" s="21"/>
      <c r="BD96" s="21"/>
      <c r="BE96" s="21"/>
      <c r="BF96" s="21"/>
      <c r="BG96" s="21"/>
      <c r="BH96" s="21"/>
      <c r="BI96" s="21"/>
      <c r="BJ96" s="21"/>
      <c r="BK96" s="21"/>
      <c r="BL96" s="21"/>
      <c r="BM96" s="21"/>
      <c r="BN96" s="21"/>
      <c r="BO96" s="21"/>
      <c r="BP96" s="21"/>
      <c r="BQ96" s="21"/>
      <c r="BR96" s="21"/>
      <c r="BS96" s="21"/>
      <c r="BT96" s="21"/>
      <c r="BU96" s="21"/>
      <c r="BV96" s="21"/>
      <c r="BW96" s="21"/>
      <c r="BX96" s="21"/>
      <c r="BY96" s="21"/>
      <c r="BZ96" s="21"/>
      <c r="CA96" s="21"/>
      <c r="CB96" s="21"/>
      <c r="CC96" s="21"/>
      <c r="CD96" s="21"/>
      <c r="CE96" s="21"/>
      <c r="CF96" s="21"/>
      <c r="CG96" s="21"/>
      <c r="CH96" s="21"/>
      <c r="CI96" s="21"/>
      <c r="CJ96" s="21"/>
      <c r="CK96" s="21"/>
      <c r="CL96" s="21"/>
      <c r="CM96" s="21"/>
      <c r="CN96" s="21"/>
      <c r="CO96" s="21"/>
      <c r="CP96" s="21"/>
      <c r="CQ96" s="21"/>
      <c r="CR96" s="21"/>
      <c r="CS96" s="21"/>
      <c r="CT96" s="21"/>
      <c r="CU96" s="21"/>
      <c r="CV96" s="21"/>
      <c r="CW96" s="21"/>
      <c r="CX96" s="21"/>
      <c r="CY96" s="21"/>
      <c r="CZ96" s="21"/>
      <c r="DA96" s="21"/>
      <c r="DB96" s="21"/>
      <c r="DC96" s="21"/>
      <c r="DD96" s="21"/>
      <c r="DE96" s="21"/>
      <c r="DF96" s="21"/>
      <c r="DG96" s="21"/>
      <c r="DH96" s="21"/>
      <c r="DI96" s="21"/>
      <c r="DJ96" s="21"/>
      <c r="DK96" s="21"/>
      <c r="DL96" s="21"/>
      <c r="DM96" s="21"/>
      <c r="DN96" s="21"/>
      <c r="DO96" s="21"/>
      <c r="DP96" s="21"/>
      <c r="DQ96" s="21"/>
      <c r="DR96" s="21"/>
      <c r="DS96" s="21"/>
      <c r="DT96" s="21"/>
      <c r="DU96" s="21"/>
      <c r="DV96" s="21"/>
      <c r="DW96" s="21"/>
      <c r="DX96" s="21"/>
      <c r="DY96" s="21"/>
      <c r="DZ96" s="21"/>
      <c r="EA96" s="21"/>
      <c r="EB96" s="21"/>
      <c r="EC96" s="21"/>
      <c r="ED96" s="21"/>
      <c r="EE96" s="21"/>
      <c r="EF96" s="21"/>
      <c r="EG96" s="21"/>
      <c r="EH96" s="21"/>
      <c r="EI96" s="21"/>
      <c r="EJ96" s="21"/>
      <c r="EK96" s="21"/>
      <c r="EL96" s="21"/>
      <c r="EM96" s="21"/>
      <c r="EN96" s="21"/>
      <c r="EO96" s="21"/>
      <c r="EP96" s="21"/>
      <c r="EQ96" s="21"/>
      <c r="ER96" s="21"/>
      <c r="ES96" s="21"/>
      <c r="ET96" s="21"/>
      <c r="EU96" s="21"/>
      <c r="EV96" s="21"/>
      <c r="EW96" s="21"/>
      <c r="EX96" s="21"/>
      <c r="EY96" s="21"/>
      <c r="EZ96" s="21"/>
      <c r="FA96" s="21"/>
      <c r="FB96" s="21"/>
      <c r="FC96" s="21"/>
      <c r="FD96" s="21"/>
      <c r="FE96" s="21"/>
      <c r="FF96" s="21"/>
      <c r="FG96" s="21"/>
      <c r="FH96" s="21"/>
      <c r="FI96" s="21"/>
      <c r="FJ96" s="21"/>
      <c r="FK96" s="21"/>
      <c r="FL96" s="21"/>
      <c r="FM96" s="21"/>
      <c r="FN96" s="21"/>
      <c r="FO96" s="21"/>
      <c r="FP96" s="21"/>
      <c r="FQ96" s="21"/>
      <c r="FR96" s="21"/>
      <c r="FS96" s="21"/>
      <c r="FT96" s="21"/>
      <c r="FU96" s="21"/>
      <c r="FV96" s="21"/>
      <c r="FW96" s="21"/>
      <c r="FX96" s="21"/>
      <c r="FY96" s="21"/>
      <c r="FZ96" s="21"/>
      <c r="GA96" s="21"/>
      <c r="GB96" s="21"/>
      <c r="GC96" s="21"/>
      <c r="GD96" s="21"/>
      <c r="GE96" s="21"/>
      <c r="GF96" s="21"/>
      <c r="GG96" s="21"/>
      <c r="GH96" s="21"/>
      <c r="GI96" s="21"/>
      <c r="GJ96" s="21"/>
      <c r="GK96" s="21"/>
      <c r="GL96" s="21"/>
      <c r="GM96" s="21"/>
      <c r="GN96" s="21"/>
      <c r="GO96" s="21"/>
      <c r="GP96" s="21"/>
      <c r="GQ96" s="21"/>
      <c r="GR96" s="21"/>
      <c r="GS96" s="21"/>
      <c r="GT96" s="21"/>
      <c r="GU96" s="21"/>
      <c r="GV96" s="21"/>
      <c r="GW96" s="21"/>
      <c r="GX96" s="21"/>
      <c r="GY96" s="21"/>
      <c r="GZ96" s="21"/>
      <c r="HA96" s="21"/>
      <c r="HB96" s="21"/>
      <c r="HC96" s="21"/>
      <c r="HD96" s="21"/>
      <c r="HE96" s="21"/>
      <c r="HF96" s="21"/>
      <c r="HG96" s="21"/>
      <c r="HH96" s="21"/>
      <c r="HI96" s="21"/>
      <c r="HJ96" s="21"/>
      <c r="HK96" s="21"/>
      <c r="HL96" s="21"/>
      <c r="HM96" s="21"/>
      <c r="HN96" s="21"/>
      <c r="HO96" s="21"/>
      <c r="HP96" s="21"/>
      <c r="HQ96" s="21"/>
      <c r="HR96" s="21"/>
      <c r="HS96" s="21"/>
      <c r="HT96" s="21"/>
      <c r="HU96" s="21"/>
      <c r="HV96" s="21"/>
      <c r="HW96" s="21"/>
      <c r="HX96" s="21"/>
      <c r="HY96" s="21"/>
      <c r="HZ96" s="21"/>
      <c r="IA96" s="21"/>
      <c r="IB96" s="21"/>
      <c r="IC96" s="21"/>
      <c r="ID96" s="21"/>
      <c r="IE96" s="21"/>
      <c r="IF96" s="21"/>
      <c r="IG96" s="21"/>
      <c r="IH96" s="21"/>
      <c r="II96" s="21"/>
      <c r="IJ96" s="21"/>
      <c r="IK96" s="21"/>
      <c r="IL96" s="21"/>
      <c r="IM96" s="21"/>
      <c r="IN96" s="21"/>
      <c r="IO96" s="21"/>
      <c r="IP96" s="21"/>
      <c r="IQ96" s="21"/>
      <c r="IR96" s="21"/>
      <c r="IS96" s="21"/>
      <c r="IT96" s="21"/>
      <c r="IU96" s="21"/>
      <c r="IV96" s="21"/>
    </row>
    <row r="97" spans="1:256" s="6" customFormat="1" ht="60" customHeight="1">
      <c r="A97" s="98"/>
      <c r="B97" s="36">
        <v>77</v>
      </c>
      <c r="C97" s="36" t="s">
        <v>306</v>
      </c>
      <c r="D97" s="36" t="s">
        <v>307</v>
      </c>
      <c r="E97" s="36" t="s">
        <v>308</v>
      </c>
      <c r="F97" s="36"/>
      <c r="G97" s="36" t="s">
        <v>309</v>
      </c>
      <c r="H97" s="36">
        <v>100</v>
      </c>
      <c r="I97" s="36"/>
      <c r="J97" s="36">
        <v>100</v>
      </c>
      <c r="K97" s="36"/>
      <c r="L97" s="36"/>
      <c r="M97" s="36">
        <f t="shared" ref="M97:M111" si="18">I97+J97+K97+L97</f>
        <v>100</v>
      </c>
      <c r="N97" s="36"/>
      <c r="O97" s="36"/>
      <c r="P97" s="36"/>
      <c r="Q97" s="36"/>
      <c r="R97" s="36"/>
      <c r="S97" s="36" t="s">
        <v>210</v>
      </c>
      <c r="T97" s="36" t="s">
        <v>228</v>
      </c>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1"/>
      <c r="AY97" s="21"/>
      <c r="AZ97" s="21"/>
      <c r="BA97" s="21"/>
      <c r="BB97" s="21"/>
      <c r="BC97" s="21"/>
      <c r="BD97" s="21"/>
      <c r="BE97" s="21"/>
      <c r="BF97" s="21"/>
      <c r="BG97" s="21"/>
      <c r="BH97" s="21"/>
      <c r="BI97" s="21"/>
      <c r="BJ97" s="21"/>
      <c r="BK97" s="21"/>
      <c r="BL97" s="21"/>
      <c r="BM97" s="21"/>
      <c r="BN97" s="21"/>
      <c r="BO97" s="21"/>
      <c r="BP97" s="21"/>
      <c r="BQ97" s="21"/>
      <c r="BR97" s="21"/>
      <c r="BS97" s="21"/>
      <c r="BT97" s="21"/>
      <c r="BU97" s="21"/>
      <c r="BV97" s="21"/>
      <c r="BW97" s="21"/>
      <c r="BX97" s="21"/>
      <c r="BY97" s="21"/>
      <c r="BZ97" s="21"/>
      <c r="CA97" s="21"/>
      <c r="CB97" s="21"/>
      <c r="CC97" s="21"/>
      <c r="CD97" s="21"/>
      <c r="CE97" s="21"/>
      <c r="CF97" s="21"/>
      <c r="CG97" s="21"/>
      <c r="CH97" s="21"/>
      <c r="CI97" s="21"/>
      <c r="CJ97" s="21"/>
      <c r="CK97" s="21"/>
      <c r="CL97" s="21"/>
      <c r="CM97" s="21"/>
      <c r="CN97" s="21"/>
      <c r="CO97" s="21"/>
      <c r="CP97" s="21"/>
      <c r="CQ97" s="21"/>
      <c r="CR97" s="21"/>
      <c r="CS97" s="21"/>
      <c r="CT97" s="21"/>
      <c r="CU97" s="21"/>
      <c r="CV97" s="21"/>
      <c r="CW97" s="21"/>
      <c r="CX97" s="21"/>
      <c r="CY97" s="21"/>
      <c r="CZ97" s="21"/>
      <c r="DA97" s="21"/>
      <c r="DB97" s="21"/>
      <c r="DC97" s="21"/>
      <c r="DD97" s="21"/>
      <c r="DE97" s="21"/>
      <c r="DF97" s="21"/>
      <c r="DG97" s="21"/>
      <c r="DH97" s="21"/>
      <c r="DI97" s="21"/>
      <c r="DJ97" s="21"/>
      <c r="DK97" s="21"/>
      <c r="DL97" s="21"/>
      <c r="DM97" s="21"/>
      <c r="DN97" s="21"/>
      <c r="DO97" s="21"/>
      <c r="DP97" s="21"/>
      <c r="DQ97" s="21"/>
      <c r="DR97" s="21"/>
      <c r="DS97" s="21"/>
      <c r="DT97" s="21"/>
      <c r="DU97" s="21"/>
      <c r="DV97" s="21"/>
      <c r="DW97" s="21"/>
      <c r="DX97" s="21"/>
      <c r="DY97" s="21"/>
      <c r="DZ97" s="21"/>
      <c r="EA97" s="21"/>
      <c r="EB97" s="21"/>
      <c r="EC97" s="21"/>
      <c r="ED97" s="21"/>
      <c r="EE97" s="21"/>
      <c r="EF97" s="21"/>
      <c r="EG97" s="21"/>
      <c r="EH97" s="21"/>
      <c r="EI97" s="21"/>
      <c r="EJ97" s="21"/>
      <c r="EK97" s="21"/>
      <c r="EL97" s="21"/>
      <c r="EM97" s="21"/>
      <c r="EN97" s="21"/>
      <c r="EO97" s="21"/>
      <c r="EP97" s="21"/>
      <c r="EQ97" s="21"/>
      <c r="ER97" s="21"/>
      <c r="ES97" s="21"/>
      <c r="ET97" s="21"/>
      <c r="EU97" s="21"/>
      <c r="EV97" s="21"/>
      <c r="EW97" s="21"/>
      <c r="EX97" s="21"/>
      <c r="EY97" s="21"/>
      <c r="EZ97" s="21"/>
      <c r="FA97" s="21"/>
      <c r="FB97" s="21"/>
      <c r="FC97" s="21"/>
      <c r="FD97" s="21"/>
      <c r="FE97" s="21"/>
      <c r="FF97" s="21"/>
      <c r="FG97" s="21"/>
      <c r="FH97" s="21"/>
      <c r="FI97" s="21"/>
      <c r="FJ97" s="21"/>
      <c r="FK97" s="21"/>
      <c r="FL97" s="21"/>
      <c r="FM97" s="21"/>
      <c r="FN97" s="21"/>
      <c r="FO97" s="21"/>
      <c r="FP97" s="21"/>
      <c r="FQ97" s="21"/>
      <c r="FR97" s="21"/>
      <c r="FS97" s="21"/>
      <c r="FT97" s="21"/>
      <c r="FU97" s="21"/>
      <c r="FV97" s="21"/>
      <c r="FW97" s="21"/>
      <c r="FX97" s="21"/>
      <c r="FY97" s="21"/>
      <c r="FZ97" s="21"/>
      <c r="GA97" s="21"/>
      <c r="GB97" s="21"/>
      <c r="GC97" s="21"/>
      <c r="GD97" s="21"/>
      <c r="GE97" s="21"/>
      <c r="GF97" s="21"/>
      <c r="GG97" s="21"/>
      <c r="GH97" s="21"/>
      <c r="GI97" s="21"/>
      <c r="GJ97" s="21"/>
      <c r="GK97" s="21"/>
      <c r="GL97" s="21"/>
      <c r="GM97" s="21"/>
      <c r="GN97" s="21"/>
      <c r="GO97" s="21"/>
      <c r="GP97" s="21"/>
      <c r="GQ97" s="21"/>
      <c r="GR97" s="21"/>
      <c r="GS97" s="21"/>
      <c r="GT97" s="21"/>
      <c r="GU97" s="21"/>
      <c r="GV97" s="21"/>
      <c r="GW97" s="21"/>
      <c r="GX97" s="21"/>
      <c r="GY97" s="21"/>
      <c r="GZ97" s="21"/>
      <c r="HA97" s="21"/>
      <c r="HB97" s="21"/>
      <c r="HC97" s="21"/>
      <c r="HD97" s="21"/>
      <c r="HE97" s="21"/>
      <c r="HF97" s="21"/>
      <c r="HG97" s="21"/>
      <c r="HH97" s="21"/>
      <c r="HI97" s="21"/>
      <c r="HJ97" s="21"/>
      <c r="HK97" s="21"/>
      <c r="HL97" s="21"/>
      <c r="HM97" s="21"/>
      <c r="HN97" s="21"/>
      <c r="HO97" s="21"/>
      <c r="HP97" s="21"/>
      <c r="HQ97" s="21"/>
      <c r="HR97" s="21"/>
      <c r="HS97" s="21"/>
      <c r="HT97" s="21"/>
      <c r="HU97" s="21"/>
      <c r="HV97" s="21"/>
      <c r="HW97" s="21"/>
      <c r="HX97" s="21"/>
      <c r="HY97" s="21"/>
      <c r="HZ97" s="21"/>
      <c r="IA97" s="21"/>
      <c r="IB97" s="21"/>
      <c r="IC97" s="21"/>
      <c r="ID97" s="21"/>
      <c r="IE97" s="21"/>
      <c r="IF97" s="21"/>
      <c r="IG97" s="21"/>
      <c r="IH97" s="21"/>
      <c r="II97" s="21"/>
      <c r="IJ97" s="21"/>
      <c r="IK97" s="21"/>
      <c r="IL97" s="21"/>
      <c r="IM97" s="21"/>
      <c r="IN97" s="21"/>
      <c r="IO97" s="21"/>
      <c r="IP97" s="21"/>
      <c r="IQ97" s="21"/>
      <c r="IR97" s="21"/>
      <c r="IS97" s="21"/>
      <c r="IT97" s="21"/>
      <c r="IU97" s="21"/>
      <c r="IV97" s="21"/>
    </row>
    <row r="98" spans="1:256" s="6" customFormat="1" ht="45.95" customHeight="1">
      <c r="A98" s="98"/>
      <c r="B98" s="36">
        <v>78</v>
      </c>
      <c r="C98" s="36" t="s">
        <v>310</v>
      </c>
      <c r="D98" s="36" t="s">
        <v>311</v>
      </c>
      <c r="E98" s="36" t="s">
        <v>312</v>
      </c>
      <c r="F98" s="36"/>
      <c r="G98" s="36" t="s">
        <v>313</v>
      </c>
      <c r="H98" s="36">
        <v>200</v>
      </c>
      <c r="I98" s="36"/>
      <c r="J98" s="36">
        <v>200</v>
      </c>
      <c r="K98" s="36"/>
      <c r="L98" s="36"/>
      <c r="M98" s="36">
        <f t="shared" si="18"/>
        <v>200</v>
      </c>
      <c r="N98" s="36"/>
      <c r="O98" s="36"/>
      <c r="P98" s="36"/>
      <c r="Q98" s="36"/>
      <c r="R98" s="36"/>
      <c r="S98" s="36" t="s">
        <v>32</v>
      </c>
      <c r="T98" s="36" t="s">
        <v>228</v>
      </c>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1"/>
      <c r="AY98" s="21"/>
      <c r="AZ98" s="21"/>
      <c r="BA98" s="21"/>
      <c r="BB98" s="21"/>
      <c r="BC98" s="21"/>
      <c r="BD98" s="21"/>
      <c r="BE98" s="21"/>
      <c r="BF98" s="21"/>
      <c r="BG98" s="21"/>
      <c r="BH98" s="21"/>
      <c r="BI98" s="21"/>
      <c r="BJ98" s="21"/>
      <c r="BK98" s="21"/>
      <c r="BL98" s="21"/>
      <c r="BM98" s="21"/>
      <c r="BN98" s="21"/>
      <c r="BO98" s="21"/>
      <c r="BP98" s="21"/>
      <c r="BQ98" s="21"/>
      <c r="BR98" s="21"/>
      <c r="BS98" s="21"/>
      <c r="BT98" s="21"/>
      <c r="BU98" s="21"/>
      <c r="BV98" s="21"/>
      <c r="BW98" s="21"/>
      <c r="BX98" s="21"/>
      <c r="BY98" s="21"/>
      <c r="BZ98" s="21"/>
      <c r="CA98" s="21"/>
      <c r="CB98" s="21"/>
      <c r="CC98" s="21"/>
      <c r="CD98" s="21"/>
      <c r="CE98" s="21"/>
      <c r="CF98" s="21"/>
      <c r="CG98" s="21"/>
      <c r="CH98" s="21"/>
      <c r="CI98" s="21"/>
      <c r="CJ98" s="21"/>
      <c r="CK98" s="21"/>
      <c r="CL98" s="21"/>
      <c r="CM98" s="21"/>
      <c r="CN98" s="21"/>
      <c r="CO98" s="21"/>
      <c r="CP98" s="21"/>
      <c r="CQ98" s="21"/>
      <c r="CR98" s="21"/>
      <c r="CS98" s="21"/>
      <c r="CT98" s="21"/>
      <c r="CU98" s="21"/>
      <c r="CV98" s="21"/>
      <c r="CW98" s="21"/>
      <c r="CX98" s="21"/>
      <c r="CY98" s="21"/>
      <c r="CZ98" s="21"/>
      <c r="DA98" s="21"/>
      <c r="DB98" s="21"/>
      <c r="DC98" s="21"/>
      <c r="DD98" s="21"/>
      <c r="DE98" s="21"/>
      <c r="DF98" s="21"/>
      <c r="DG98" s="21"/>
      <c r="DH98" s="21"/>
      <c r="DI98" s="21"/>
      <c r="DJ98" s="21"/>
      <c r="DK98" s="21"/>
      <c r="DL98" s="21"/>
      <c r="DM98" s="21"/>
      <c r="DN98" s="21"/>
      <c r="DO98" s="21"/>
      <c r="DP98" s="21"/>
      <c r="DQ98" s="21"/>
      <c r="DR98" s="21"/>
      <c r="DS98" s="21"/>
      <c r="DT98" s="21"/>
      <c r="DU98" s="21"/>
      <c r="DV98" s="21"/>
      <c r="DW98" s="21"/>
      <c r="DX98" s="21"/>
      <c r="DY98" s="21"/>
      <c r="DZ98" s="21"/>
      <c r="EA98" s="21"/>
      <c r="EB98" s="21"/>
      <c r="EC98" s="21"/>
      <c r="ED98" s="21"/>
      <c r="EE98" s="21"/>
      <c r="EF98" s="21"/>
      <c r="EG98" s="21"/>
      <c r="EH98" s="21"/>
      <c r="EI98" s="21"/>
      <c r="EJ98" s="21"/>
      <c r="EK98" s="21"/>
      <c r="EL98" s="21"/>
      <c r="EM98" s="21"/>
      <c r="EN98" s="21"/>
      <c r="EO98" s="21"/>
      <c r="EP98" s="21"/>
      <c r="EQ98" s="21"/>
      <c r="ER98" s="21"/>
      <c r="ES98" s="21"/>
      <c r="ET98" s="21"/>
      <c r="EU98" s="21"/>
      <c r="EV98" s="21"/>
      <c r="EW98" s="21"/>
      <c r="EX98" s="21"/>
      <c r="EY98" s="21"/>
      <c r="EZ98" s="21"/>
      <c r="FA98" s="21"/>
      <c r="FB98" s="21"/>
      <c r="FC98" s="21"/>
      <c r="FD98" s="21"/>
      <c r="FE98" s="21"/>
      <c r="FF98" s="21"/>
      <c r="FG98" s="21"/>
      <c r="FH98" s="21"/>
      <c r="FI98" s="21"/>
      <c r="FJ98" s="21"/>
      <c r="FK98" s="21"/>
      <c r="FL98" s="21"/>
      <c r="FM98" s="21"/>
      <c r="FN98" s="21"/>
      <c r="FO98" s="21"/>
      <c r="FP98" s="21"/>
      <c r="FQ98" s="21"/>
      <c r="FR98" s="21"/>
      <c r="FS98" s="21"/>
      <c r="FT98" s="21"/>
      <c r="FU98" s="21"/>
      <c r="FV98" s="21"/>
      <c r="FW98" s="21"/>
      <c r="FX98" s="21"/>
      <c r="FY98" s="21"/>
      <c r="FZ98" s="21"/>
      <c r="GA98" s="21"/>
      <c r="GB98" s="21"/>
      <c r="GC98" s="21"/>
      <c r="GD98" s="21"/>
      <c r="GE98" s="21"/>
      <c r="GF98" s="21"/>
      <c r="GG98" s="21"/>
      <c r="GH98" s="21"/>
      <c r="GI98" s="21"/>
      <c r="GJ98" s="21"/>
      <c r="GK98" s="21"/>
      <c r="GL98" s="21"/>
      <c r="GM98" s="21"/>
      <c r="GN98" s="21"/>
      <c r="GO98" s="21"/>
      <c r="GP98" s="21"/>
      <c r="GQ98" s="21"/>
      <c r="GR98" s="21"/>
      <c r="GS98" s="21"/>
      <c r="GT98" s="21"/>
      <c r="GU98" s="21"/>
      <c r="GV98" s="21"/>
      <c r="GW98" s="21"/>
      <c r="GX98" s="21"/>
      <c r="GY98" s="21"/>
      <c r="GZ98" s="21"/>
      <c r="HA98" s="21"/>
      <c r="HB98" s="21"/>
      <c r="HC98" s="21"/>
      <c r="HD98" s="21"/>
      <c r="HE98" s="21"/>
      <c r="HF98" s="21"/>
      <c r="HG98" s="21"/>
      <c r="HH98" s="21"/>
      <c r="HI98" s="21"/>
      <c r="HJ98" s="21"/>
      <c r="HK98" s="21"/>
      <c r="HL98" s="21"/>
      <c r="HM98" s="21"/>
      <c r="HN98" s="21"/>
      <c r="HO98" s="21"/>
      <c r="HP98" s="21"/>
      <c r="HQ98" s="21"/>
      <c r="HR98" s="21"/>
      <c r="HS98" s="21"/>
      <c r="HT98" s="21"/>
      <c r="HU98" s="21"/>
      <c r="HV98" s="21"/>
      <c r="HW98" s="21"/>
      <c r="HX98" s="21"/>
      <c r="HY98" s="21"/>
      <c r="HZ98" s="21"/>
      <c r="IA98" s="21"/>
      <c r="IB98" s="21"/>
      <c r="IC98" s="21"/>
      <c r="ID98" s="21"/>
      <c r="IE98" s="21"/>
      <c r="IF98" s="21"/>
      <c r="IG98" s="21"/>
      <c r="IH98" s="21"/>
      <c r="II98" s="21"/>
      <c r="IJ98" s="21"/>
      <c r="IK98" s="21"/>
      <c r="IL98" s="21"/>
      <c r="IM98" s="21"/>
      <c r="IN98" s="21"/>
      <c r="IO98" s="21"/>
      <c r="IP98" s="21"/>
      <c r="IQ98" s="21"/>
      <c r="IR98" s="21"/>
      <c r="IS98" s="21"/>
      <c r="IT98" s="21"/>
      <c r="IU98" s="21"/>
      <c r="IV98" s="21"/>
    </row>
    <row r="99" spans="1:256" s="2" customFormat="1" ht="30" customHeight="1">
      <c r="A99" s="98"/>
      <c r="B99" s="40"/>
      <c r="C99" s="36" t="s">
        <v>314</v>
      </c>
      <c r="D99" s="36"/>
      <c r="E99" s="36"/>
      <c r="F99" s="45">
        <v>2019</v>
      </c>
      <c r="G99" s="36" t="s">
        <v>315</v>
      </c>
      <c r="H99" s="39">
        <f t="shared" ref="H99" si="19">H100+H104</f>
        <v>155</v>
      </c>
      <c r="I99" s="39">
        <f>I100+I104</f>
        <v>0</v>
      </c>
      <c r="J99" s="39">
        <f>J100+J104</f>
        <v>155</v>
      </c>
      <c r="K99" s="39">
        <f>K100+K104</f>
        <v>0</v>
      </c>
      <c r="L99" s="39">
        <f>L100+L104</f>
        <v>0</v>
      </c>
      <c r="M99" s="39">
        <f t="shared" si="18"/>
        <v>155</v>
      </c>
      <c r="N99" s="36"/>
      <c r="O99" s="36"/>
      <c r="P99" s="36"/>
      <c r="Q99" s="36"/>
      <c r="R99" s="36"/>
      <c r="S99" s="42" t="s">
        <v>227</v>
      </c>
      <c r="T99" s="43" t="s">
        <v>228</v>
      </c>
    </row>
    <row r="100" spans="1:256" s="7" customFormat="1" ht="102.95" customHeight="1">
      <c r="A100" s="98" t="s">
        <v>25</v>
      </c>
      <c r="B100" s="40"/>
      <c r="C100" s="36" t="s">
        <v>316</v>
      </c>
      <c r="D100" s="36" t="s">
        <v>317</v>
      </c>
      <c r="E100" s="55" t="s">
        <v>318</v>
      </c>
      <c r="F100" s="45">
        <v>2019</v>
      </c>
      <c r="G100" s="47" t="s">
        <v>319</v>
      </c>
      <c r="H100" s="39">
        <f t="shared" ref="H100" si="20">H101+H102+H103</f>
        <v>140</v>
      </c>
      <c r="I100" s="39">
        <f>I101+I102+I103</f>
        <v>0</v>
      </c>
      <c r="J100" s="39">
        <f>J101+J102+J103</f>
        <v>140</v>
      </c>
      <c r="K100" s="39">
        <f>K101+K102+K103</f>
        <v>0</v>
      </c>
      <c r="L100" s="39">
        <f>L101+L102+L103</f>
        <v>0</v>
      </c>
      <c r="M100" s="39">
        <f t="shared" si="18"/>
        <v>140</v>
      </c>
      <c r="N100" s="57"/>
      <c r="O100" s="51"/>
      <c r="P100" s="37"/>
      <c r="Q100" s="37"/>
      <c r="R100" s="37"/>
      <c r="S100" s="42" t="s">
        <v>227</v>
      </c>
      <c r="T100" s="43" t="s">
        <v>228</v>
      </c>
    </row>
    <row r="101" spans="1:256" s="7" customFormat="1" ht="56.1" customHeight="1">
      <c r="A101" s="98"/>
      <c r="B101" s="40">
        <v>79</v>
      </c>
      <c r="C101" s="54" t="s">
        <v>320</v>
      </c>
      <c r="D101" s="54" t="s">
        <v>321</v>
      </c>
      <c r="E101" s="54" t="s">
        <v>322</v>
      </c>
      <c r="F101" s="54">
        <v>2019</v>
      </c>
      <c r="G101" s="54" t="s">
        <v>265</v>
      </c>
      <c r="H101" s="39">
        <v>60</v>
      </c>
      <c r="I101" s="39"/>
      <c r="J101" s="39">
        <v>60</v>
      </c>
      <c r="K101" s="39"/>
      <c r="L101" s="39"/>
      <c r="M101" s="39">
        <f t="shared" si="18"/>
        <v>60</v>
      </c>
      <c r="N101" s="40"/>
      <c r="O101" s="54"/>
      <c r="P101" s="54"/>
      <c r="Q101" s="54"/>
      <c r="R101" s="54"/>
      <c r="S101" s="42" t="s">
        <v>227</v>
      </c>
      <c r="T101" s="43" t="s">
        <v>228</v>
      </c>
    </row>
    <row r="102" spans="1:256" s="7" customFormat="1" ht="56.1" customHeight="1">
      <c r="A102" s="98"/>
      <c r="B102" s="40">
        <v>80</v>
      </c>
      <c r="C102" s="54" t="s">
        <v>323</v>
      </c>
      <c r="D102" s="54"/>
      <c r="E102" s="54" t="s">
        <v>324</v>
      </c>
      <c r="F102" s="54">
        <v>2019</v>
      </c>
      <c r="G102" s="54" t="s">
        <v>325</v>
      </c>
      <c r="H102" s="39">
        <v>40</v>
      </c>
      <c r="I102" s="39"/>
      <c r="J102" s="39">
        <v>40</v>
      </c>
      <c r="K102" s="39"/>
      <c r="L102" s="39"/>
      <c r="M102" s="39">
        <f t="shared" si="18"/>
        <v>40</v>
      </c>
      <c r="N102" s="40"/>
      <c r="O102" s="54"/>
      <c r="P102" s="54"/>
      <c r="Q102" s="54"/>
      <c r="R102" s="54"/>
      <c r="S102" s="42" t="s">
        <v>227</v>
      </c>
      <c r="T102" s="43" t="s">
        <v>228</v>
      </c>
    </row>
    <row r="103" spans="1:256" s="7" customFormat="1" ht="56.1" customHeight="1">
      <c r="A103" s="98"/>
      <c r="B103" s="40">
        <v>81</v>
      </c>
      <c r="C103" s="54" t="s">
        <v>323</v>
      </c>
      <c r="D103" s="54" t="s">
        <v>311</v>
      </c>
      <c r="E103" s="54" t="s">
        <v>326</v>
      </c>
      <c r="F103" s="54">
        <v>2019</v>
      </c>
      <c r="G103" s="54" t="s">
        <v>327</v>
      </c>
      <c r="H103" s="39">
        <v>40</v>
      </c>
      <c r="I103" s="39"/>
      <c r="J103" s="39">
        <v>40</v>
      </c>
      <c r="K103" s="39"/>
      <c r="L103" s="39"/>
      <c r="M103" s="39">
        <f t="shared" si="18"/>
        <v>40</v>
      </c>
      <c r="N103" s="40"/>
      <c r="O103" s="54"/>
      <c r="P103" s="54"/>
      <c r="Q103" s="54"/>
      <c r="R103" s="54"/>
      <c r="S103" s="42" t="s">
        <v>227</v>
      </c>
      <c r="T103" s="43" t="s">
        <v>228</v>
      </c>
    </row>
    <row r="104" spans="1:256" s="2" customFormat="1" ht="72" customHeight="1">
      <c r="A104" s="98"/>
      <c r="B104" s="40"/>
      <c r="C104" s="36" t="s">
        <v>328</v>
      </c>
      <c r="D104" s="36" t="s">
        <v>329</v>
      </c>
      <c r="E104" s="55" t="s">
        <v>330</v>
      </c>
      <c r="F104" s="36">
        <v>2019</v>
      </c>
      <c r="G104" s="36" t="s">
        <v>331</v>
      </c>
      <c r="H104" s="39">
        <f t="shared" ref="H104" si="21">SUM(H105:H107)</f>
        <v>15</v>
      </c>
      <c r="I104" s="39">
        <f>SUM(I105:I107)</f>
        <v>0</v>
      </c>
      <c r="J104" s="39">
        <f>SUM(J105:J107)</f>
        <v>15</v>
      </c>
      <c r="K104" s="39">
        <f>SUM(K105:K107)</f>
        <v>0</v>
      </c>
      <c r="L104" s="39">
        <f>SUM(L105:L107)</f>
        <v>0</v>
      </c>
      <c r="M104" s="39">
        <f t="shared" si="18"/>
        <v>15</v>
      </c>
      <c r="N104" s="36"/>
      <c r="O104" s="36"/>
      <c r="P104" s="36"/>
      <c r="Q104" s="36"/>
      <c r="R104" s="36"/>
      <c r="S104" s="42" t="s">
        <v>227</v>
      </c>
      <c r="T104" s="43" t="s">
        <v>228</v>
      </c>
    </row>
    <row r="105" spans="1:256" s="2" customFormat="1" ht="60" customHeight="1">
      <c r="A105" s="98"/>
      <c r="B105" s="40">
        <v>82</v>
      </c>
      <c r="C105" s="54" t="s">
        <v>332</v>
      </c>
      <c r="D105" s="54" t="s">
        <v>148</v>
      </c>
      <c r="E105" s="54" t="s">
        <v>333</v>
      </c>
      <c r="F105" s="54">
        <v>2019</v>
      </c>
      <c r="G105" s="54" t="s">
        <v>334</v>
      </c>
      <c r="H105" s="39">
        <v>5</v>
      </c>
      <c r="I105" s="39"/>
      <c r="J105" s="39">
        <v>5</v>
      </c>
      <c r="K105" s="39"/>
      <c r="L105" s="39"/>
      <c r="M105" s="39">
        <f t="shared" si="18"/>
        <v>5</v>
      </c>
      <c r="N105" s="36"/>
      <c r="O105" s="36"/>
      <c r="P105" s="36"/>
      <c r="Q105" s="36"/>
      <c r="R105" s="36"/>
      <c r="S105" s="42" t="s">
        <v>227</v>
      </c>
      <c r="T105" s="43" t="s">
        <v>228</v>
      </c>
    </row>
    <row r="106" spans="1:256" s="2" customFormat="1" ht="60" customHeight="1">
      <c r="A106" s="98" t="s">
        <v>25</v>
      </c>
      <c r="B106" s="40">
        <v>83</v>
      </c>
      <c r="C106" s="54" t="s">
        <v>335</v>
      </c>
      <c r="D106" s="54" t="s">
        <v>97</v>
      </c>
      <c r="E106" s="54" t="s">
        <v>336</v>
      </c>
      <c r="F106" s="54">
        <v>2019</v>
      </c>
      <c r="G106" s="54" t="s">
        <v>334</v>
      </c>
      <c r="H106" s="39">
        <v>5</v>
      </c>
      <c r="I106" s="39"/>
      <c r="J106" s="39">
        <v>5</v>
      </c>
      <c r="K106" s="39"/>
      <c r="L106" s="39"/>
      <c r="M106" s="39">
        <f t="shared" si="18"/>
        <v>5</v>
      </c>
      <c r="N106" s="36"/>
      <c r="O106" s="36"/>
      <c r="P106" s="36"/>
      <c r="Q106" s="36"/>
      <c r="R106" s="36"/>
      <c r="S106" s="42" t="s">
        <v>227</v>
      </c>
      <c r="T106" s="43" t="s">
        <v>228</v>
      </c>
    </row>
    <row r="107" spans="1:256" s="2" customFormat="1" ht="60" customHeight="1">
      <c r="A107" s="98"/>
      <c r="B107" s="40">
        <v>84</v>
      </c>
      <c r="C107" s="54" t="s">
        <v>337</v>
      </c>
      <c r="D107" s="54" t="s">
        <v>73</v>
      </c>
      <c r="E107" s="54" t="s">
        <v>338</v>
      </c>
      <c r="F107" s="54">
        <v>2019</v>
      </c>
      <c r="G107" s="54" t="s">
        <v>334</v>
      </c>
      <c r="H107" s="39">
        <v>5</v>
      </c>
      <c r="I107" s="39"/>
      <c r="J107" s="39">
        <v>5</v>
      </c>
      <c r="K107" s="39"/>
      <c r="L107" s="39"/>
      <c r="M107" s="39">
        <f t="shared" si="18"/>
        <v>5</v>
      </c>
      <c r="N107" s="36"/>
      <c r="O107" s="36"/>
      <c r="P107" s="36"/>
      <c r="Q107" s="36"/>
      <c r="R107" s="36"/>
      <c r="S107" s="42" t="s">
        <v>227</v>
      </c>
      <c r="T107" s="43" t="s">
        <v>228</v>
      </c>
    </row>
    <row r="108" spans="1:256" ht="38.1" customHeight="1">
      <c r="A108" s="98"/>
      <c r="B108" s="40"/>
      <c r="C108" s="55" t="s">
        <v>339</v>
      </c>
      <c r="D108" s="40"/>
      <c r="E108" s="40" t="s">
        <v>340</v>
      </c>
      <c r="F108" s="40"/>
      <c r="G108" s="55" t="s">
        <v>341</v>
      </c>
      <c r="H108" s="39">
        <f t="shared" ref="H108" si="22">SUM(H109:H111)</f>
        <v>600</v>
      </c>
      <c r="I108" s="39">
        <f>SUM(I109:I111)</f>
        <v>600</v>
      </c>
      <c r="J108" s="39">
        <f>SUM(J109:J111)</f>
        <v>0</v>
      </c>
      <c r="K108" s="39">
        <f>SUM(K109:K111)</f>
        <v>0</v>
      </c>
      <c r="L108" s="39">
        <f>SUM(L109:L111)</f>
        <v>0</v>
      </c>
      <c r="M108" s="39">
        <f t="shared" si="18"/>
        <v>600</v>
      </c>
      <c r="N108" s="40"/>
      <c r="O108" s="40"/>
      <c r="P108" s="40"/>
      <c r="Q108" s="40"/>
      <c r="R108" s="40"/>
      <c r="S108" s="42" t="s">
        <v>148</v>
      </c>
      <c r="T108" s="43" t="s">
        <v>228</v>
      </c>
    </row>
    <row r="109" spans="1:256" ht="71.099999999999994" customHeight="1">
      <c r="A109" s="98"/>
      <c r="B109" s="40">
        <v>85</v>
      </c>
      <c r="C109" s="54" t="s">
        <v>342</v>
      </c>
      <c r="D109" s="54" t="s">
        <v>343</v>
      </c>
      <c r="E109" s="54" t="s">
        <v>344</v>
      </c>
      <c r="F109" s="54">
        <v>2019</v>
      </c>
      <c r="G109" s="54" t="s">
        <v>345</v>
      </c>
      <c r="H109" s="39">
        <v>200</v>
      </c>
      <c r="I109" s="39">
        <v>200</v>
      </c>
      <c r="J109" s="39"/>
      <c r="K109" s="39"/>
      <c r="L109" s="39"/>
      <c r="M109" s="39">
        <f t="shared" si="18"/>
        <v>200</v>
      </c>
      <c r="N109" s="40"/>
      <c r="O109" s="40"/>
      <c r="P109" s="40"/>
      <c r="Q109" s="40"/>
      <c r="R109" s="40"/>
      <c r="S109" s="42" t="s">
        <v>148</v>
      </c>
      <c r="T109" s="43" t="s">
        <v>228</v>
      </c>
    </row>
    <row r="110" spans="1:256" ht="72.75" customHeight="1">
      <c r="A110" s="98"/>
      <c r="B110" s="40">
        <v>86</v>
      </c>
      <c r="C110" s="54" t="s">
        <v>346</v>
      </c>
      <c r="D110" s="54" t="s">
        <v>347</v>
      </c>
      <c r="E110" s="54" t="s">
        <v>348</v>
      </c>
      <c r="F110" s="54">
        <v>2019</v>
      </c>
      <c r="G110" s="54" t="s">
        <v>349</v>
      </c>
      <c r="H110" s="39">
        <v>200</v>
      </c>
      <c r="I110" s="39">
        <v>200</v>
      </c>
      <c r="J110" s="39"/>
      <c r="K110" s="39"/>
      <c r="L110" s="39"/>
      <c r="M110" s="39">
        <f t="shared" si="18"/>
        <v>200</v>
      </c>
      <c r="N110" s="40"/>
      <c r="O110" s="40"/>
      <c r="P110" s="40"/>
      <c r="Q110" s="40"/>
      <c r="R110" s="40"/>
      <c r="S110" s="42" t="s">
        <v>148</v>
      </c>
      <c r="T110" s="43" t="s">
        <v>228</v>
      </c>
    </row>
    <row r="111" spans="1:256" s="2" customFormat="1" ht="71.099999999999994" customHeight="1">
      <c r="A111" s="98"/>
      <c r="B111" s="40">
        <v>87</v>
      </c>
      <c r="C111" s="40" t="s">
        <v>350</v>
      </c>
      <c r="D111" s="40" t="s">
        <v>278</v>
      </c>
      <c r="E111" s="44" t="s">
        <v>351</v>
      </c>
      <c r="F111" s="40">
        <v>2019</v>
      </c>
      <c r="G111" s="40" t="s">
        <v>313</v>
      </c>
      <c r="H111" s="39">
        <v>200</v>
      </c>
      <c r="I111" s="39">
        <v>200</v>
      </c>
      <c r="J111" s="39"/>
      <c r="K111" s="39"/>
      <c r="L111" s="39"/>
      <c r="M111" s="39">
        <f t="shared" si="18"/>
        <v>200</v>
      </c>
      <c r="N111" s="40"/>
      <c r="O111" s="40"/>
      <c r="P111" s="40"/>
      <c r="Q111" s="40"/>
      <c r="R111" s="40"/>
      <c r="S111" s="42" t="s">
        <v>97</v>
      </c>
      <c r="T111" s="43" t="s">
        <v>228</v>
      </c>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c r="AR111" s="10"/>
      <c r="AS111" s="10"/>
      <c r="AT111" s="10"/>
      <c r="AU111" s="10"/>
      <c r="AV111" s="10"/>
      <c r="AW111" s="10"/>
      <c r="AX111" s="10"/>
      <c r="AY111" s="10"/>
      <c r="AZ111" s="10"/>
      <c r="BA111" s="10"/>
      <c r="BB111" s="10"/>
      <c r="BC111" s="10"/>
      <c r="BD111" s="10"/>
      <c r="BE111" s="10"/>
      <c r="BF111" s="10"/>
      <c r="BG111" s="10"/>
      <c r="BH111" s="10"/>
      <c r="BI111" s="10"/>
      <c r="BJ111" s="10"/>
      <c r="BK111" s="10"/>
      <c r="BL111" s="10"/>
      <c r="BM111" s="10"/>
      <c r="BN111" s="10"/>
      <c r="BO111" s="10"/>
      <c r="BP111" s="10"/>
      <c r="BQ111" s="10"/>
      <c r="BR111" s="10"/>
      <c r="BS111" s="10"/>
      <c r="BT111" s="10"/>
      <c r="BU111" s="10"/>
      <c r="BV111" s="10"/>
      <c r="BW111" s="10"/>
      <c r="BX111" s="10"/>
      <c r="BY111" s="10"/>
      <c r="BZ111" s="10"/>
      <c r="CA111" s="10"/>
      <c r="CB111" s="10"/>
      <c r="CC111" s="10"/>
      <c r="CD111" s="10"/>
      <c r="CE111" s="10"/>
      <c r="CF111" s="10"/>
      <c r="CG111" s="10"/>
      <c r="CH111" s="10"/>
      <c r="CI111" s="10"/>
      <c r="CJ111" s="10"/>
      <c r="CK111" s="10"/>
      <c r="CL111" s="10"/>
      <c r="CM111" s="10"/>
      <c r="CN111" s="10"/>
      <c r="CO111" s="10"/>
      <c r="CP111" s="10"/>
      <c r="CQ111" s="10"/>
      <c r="CR111" s="10"/>
      <c r="CS111" s="10"/>
      <c r="CT111" s="10"/>
      <c r="CU111" s="10"/>
      <c r="CV111" s="10"/>
      <c r="CW111" s="10"/>
      <c r="CX111" s="10"/>
      <c r="CY111" s="10"/>
      <c r="CZ111" s="10"/>
      <c r="DA111" s="10"/>
      <c r="DB111" s="10"/>
      <c r="DC111" s="10"/>
      <c r="DD111" s="10"/>
      <c r="DE111" s="10"/>
      <c r="DF111" s="10"/>
      <c r="DG111" s="10"/>
      <c r="DH111" s="10"/>
      <c r="DI111" s="10"/>
      <c r="DJ111" s="10"/>
      <c r="DK111" s="10"/>
      <c r="DL111" s="10"/>
      <c r="DM111" s="10"/>
      <c r="DN111" s="10"/>
      <c r="DO111" s="10"/>
      <c r="DP111" s="10"/>
      <c r="DQ111" s="10"/>
      <c r="DR111" s="10"/>
      <c r="DS111" s="10"/>
      <c r="DT111" s="10"/>
      <c r="DU111" s="10"/>
      <c r="DV111" s="10"/>
      <c r="DW111" s="10"/>
      <c r="DX111" s="10"/>
      <c r="DY111" s="10"/>
      <c r="DZ111" s="10"/>
      <c r="EA111" s="10"/>
      <c r="EB111" s="10"/>
      <c r="EC111" s="10"/>
      <c r="ED111" s="10"/>
      <c r="EE111" s="10"/>
      <c r="EF111" s="10"/>
      <c r="EG111" s="10"/>
      <c r="EH111" s="10"/>
      <c r="EI111" s="10"/>
      <c r="EJ111" s="10"/>
      <c r="EK111" s="10"/>
      <c r="EL111" s="10"/>
      <c r="EM111" s="10"/>
      <c r="EN111" s="10"/>
      <c r="EO111" s="10"/>
      <c r="EP111" s="10"/>
      <c r="EQ111" s="10"/>
      <c r="ER111" s="10"/>
      <c r="ES111" s="10"/>
      <c r="ET111" s="10"/>
      <c r="EU111" s="10"/>
      <c r="EV111" s="10"/>
      <c r="EW111" s="10"/>
      <c r="EX111" s="10"/>
      <c r="EY111" s="10"/>
      <c r="EZ111" s="10"/>
      <c r="FA111" s="10"/>
      <c r="FB111" s="10"/>
      <c r="FC111" s="10"/>
      <c r="FD111" s="10"/>
      <c r="FE111" s="10"/>
      <c r="FF111" s="10"/>
      <c r="FG111" s="10"/>
      <c r="FH111" s="10"/>
      <c r="FI111" s="10"/>
      <c r="FJ111" s="10"/>
      <c r="FK111" s="10"/>
      <c r="FL111" s="10"/>
      <c r="FM111" s="10"/>
      <c r="FN111" s="10"/>
      <c r="FO111" s="10"/>
      <c r="FP111" s="10"/>
      <c r="FQ111" s="10"/>
      <c r="FR111" s="10"/>
      <c r="FS111" s="10"/>
      <c r="FT111" s="10"/>
      <c r="FU111" s="10"/>
      <c r="FV111" s="10"/>
      <c r="FW111" s="10"/>
      <c r="FX111" s="10"/>
      <c r="FY111" s="10"/>
      <c r="FZ111" s="10"/>
      <c r="GA111" s="10"/>
      <c r="GB111" s="10"/>
      <c r="GC111" s="10"/>
      <c r="GD111" s="10"/>
      <c r="GE111" s="10"/>
      <c r="GF111" s="10"/>
      <c r="GG111" s="10"/>
      <c r="GH111" s="10"/>
      <c r="GI111" s="10"/>
      <c r="GJ111" s="10"/>
      <c r="GK111" s="10"/>
      <c r="GL111" s="10"/>
      <c r="GM111" s="10"/>
      <c r="GN111" s="10"/>
      <c r="GO111" s="10"/>
      <c r="GP111" s="10"/>
      <c r="GQ111" s="10"/>
      <c r="GR111" s="10"/>
      <c r="GS111" s="10"/>
      <c r="GT111" s="10"/>
      <c r="GU111" s="10"/>
      <c r="GV111" s="10"/>
      <c r="GW111" s="10"/>
      <c r="GX111" s="10"/>
      <c r="GY111" s="10"/>
      <c r="GZ111" s="10"/>
      <c r="HA111" s="10"/>
      <c r="HB111" s="10"/>
      <c r="HC111" s="10"/>
      <c r="HD111" s="10"/>
      <c r="HE111" s="10"/>
      <c r="HF111" s="10"/>
      <c r="HG111" s="10"/>
      <c r="HH111" s="10"/>
      <c r="HI111" s="10"/>
      <c r="HJ111" s="10"/>
      <c r="HK111" s="10"/>
      <c r="HL111" s="10"/>
      <c r="HM111" s="10"/>
      <c r="HN111" s="10"/>
      <c r="HO111" s="10"/>
      <c r="HP111" s="10"/>
      <c r="HQ111" s="10"/>
      <c r="HR111" s="10"/>
      <c r="HS111" s="10"/>
      <c r="HT111" s="10"/>
      <c r="HU111" s="10"/>
      <c r="HV111" s="10"/>
      <c r="HW111" s="10"/>
      <c r="HX111" s="10"/>
      <c r="HY111" s="10"/>
      <c r="HZ111" s="10"/>
      <c r="IA111" s="10"/>
      <c r="IB111" s="10"/>
      <c r="IC111" s="10"/>
      <c r="ID111" s="10"/>
      <c r="IE111" s="10"/>
      <c r="IF111" s="10"/>
      <c r="IG111" s="10"/>
      <c r="IH111" s="10"/>
      <c r="II111" s="10"/>
      <c r="IJ111" s="10"/>
      <c r="IK111" s="10"/>
      <c r="IL111" s="10"/>
      <c r="IM111" s="10"/>
      <c r="IN111" s="10"/>
      <c r="IO111" s="10"/>
      <c r="IP111" s="10"/>
      <c r="IQ111" s="10"/>
      <c r="IR111" s="10"/>
      <c r="IS111" s="10"/>
      <c r="IT111" s="10"/>
      <c r="IU111" s="10"/>
      <c r="IV111" s="10"/>
    </row>
    <row r="112" spans="1:256" ht="30" customHeight="1">
      <c r="A112" s="98"/>
      <c r="B112" s="40"/>
      <c r="C112" s="36" t="s">
        <v>352</v>
      </c>
      <c r="D112" s="36"/>
      <c r="E112" s="36"/>
      <c r="F112" s="46">
        <v>2019</v>
      </c>
      <c r="G112" s="38"/>
      <c r="H112" s="39">
        <f t="shared" ref="H112" si="23">SUM(H113:H192)</f>
        <v>4685.8999999999996</v>
      </c>
      <c r="I112" s="39">
        <f>SUM(I113:I192)</f>
        <v>2140.25</v>
      </c>
      <c r="J112" s="39">
        <f>SUM(J113:J192)</f>
        <v>788</v>
      </c>
      <c r="K112" s="39">
        <f>SUM(K113:K192)</f>
        <v>491.7</v>
      </c>
      <c r="L112" s="39">
        <f>SUM(L113:L192)</f>
        <v>1265.95</v>
      </c>
      <c r="M112" s="39">
        <f>SUM(M113:M192)</f>
        <v>4685.8999999999996</v>
      </c>
      <c r="N112" s="37"/>
      <c r="O112" s="37"/>
      <c r="P112" s="37"/>
      <c r="Q112" s="37"/>
      <c r="R112" s="37"/>
      <c r="S112" s="42"/>
      <c r="T112" s="43" t="s">
        <v>228</v>
      </c>
    </row>
    <row r="113" spans="1:256" s="8" customFormat="1" ht="27.95" customHeight="1">
      <c r="A113" s="98"/>
      <c r="B113" s="40">
        <v>88</v>
      </c>
      <c r="C113" s="58" t="s">
        <v>353</v>
      </c>
      <c r="D113" s="58" t="s">
        <v>354</v>
      </c>
      <c r="E113" s="58" t="s">
        <v>355</v>
      </c>
      <c r="F113" s="58"/>
      <c r="G113" s="58" t="s">
        <v>356</v>
      </c>
      <c r="H113" s="59">
        <f>M113</f>
        <v>140</v>
      </c>
      <c r="I113" s="59">
        <v>140</v>
      </c>
      <c r="J113" s="59"/>
      <c r="K113" s="59"/>
      <c r="L113" s="59"/>
      <c r="M113" s="59">
        <f t="shared" ref="M113" si="24">I113+J113+K113+L113</f>
        <v>140</v>
      </c>
      <c r="N113" s="58"/>
      <c r="O113" s="58"/>
      <c r="P113" s="58"/>
      <c r="Q113" s="58"/>
      <c r="R113" s="58"/>
      <c r="S113" s="58" t="s">
        <v>127</v>
      </c>
      <c r="T113" s="58" t="s">
        <v>357</v>
      </c>
    </row>
    <row r="114" spans="1:256" s="9" customFormat="1" ht="27.95" customHeight="1">
      <c r="A114" s="98" t="s">
        <v>25</v>
      </c>
      <c r="B114" s="40">
        <v>89</v>
      </c>
      <c r="C114" s="58" t="s">
        <v>358</v>
      </c>
      <c r="D114" s="58" t="s">
        <v>359</v>
      </c>
      <c r="E114" s="58" t="s">
        <v>360</v>
      </c>
      <c r="F114" s="58">
        <v>2019</v>
      </c>
      <c r="G114" s="58" t="s">
        <v>361</v>
      </c>
      <c r="H114" s="59">
        <f>M114</f>
        <v>37</v>
      </c>
      <c r="I114" s="59">
        <v>37</v>
      </c>
      <c r="J114" s="59"/>
      <c r="K114" s="59"/>
      <c r="L114" s="59"/>
      <c r="M114" s="59">
        <f>I114+J114+K114+L114</f>
        <v>37</v>
      </c>
      <c r="N114" s="58"/>
      <c r="O114" s="58"/>
      <c r="P114" s="58"/>
      <c r="Q114" s="58"/>
      <c r="R114" s="58"/>
      <c r="S114" s="58" t="s">
        <v>127</v>
      </c>
      <c r="T114" s="58" t="s">
        <v>362</v>
      </c>
      <c r="U114" s="8"/>
      <c r="V114" s="8"/>
      <c r="W114" s="8"/>
      <c r="X114" s="8"/>
      <c r="Y114" s="8"/>
      <c r="Z114" s="8"/>
      <c r="AA114" s="8"/>
      <c r="AB114" s="8"/>
      <c r="AC114" s="8"/>
      <c r="AD114" s="8"/>
      <c r="AE114" s="8"/>
      <c r="AF114" s="8"/>
      <c r="AG114" s="8"/>
      <c r="AH114" s="8"/>
      <c r="AI114" s="8"/>
      <c r="AJ114" s="8"/>
      <c r="AK114" s="8"/>
      <c r="AL114" s="8"/>
      <c r="AM114" s="8"/>
      <c r="AN114" s="8"/>
      <c r="AO114" s="8"/>
      <c r="AP114" s="8"/>
      <c r="AQ114" s="8"/>
      <c r="AR114" s="8"/>
      <c r="AS114" s="8"/>
      <c r="AT114" s="8"/>
      <c r="AU114" s="8"/>
      <c r="AV114" s="8"/>
      <c r="AW114" s="8"/>
      <c r="AX114" s="8"/>
      <c r="AY114" s="8"/>
      <c r="AZ114" s="8"/>
      <c r="BA114" s="8"/>
      <c r="BB114" s="8"/>
      <c r="BC114" s="8"/>
      <c r="BD114" s="8"/>
      <c r="BE114" s="8"/>
      <c r="BF114" s="8"/>
      <c r="BG114" s="8"/>
      <c r="BH114" s="8"/>
      <c r="BI114" s="8"/>
      <c r="BJ114" s="8"/>
      <c r="BK114" s="8"/>
      <c r="BL114" s="8"/>
      <c r="BM114" s="8"/>
      <c r="BN114" s="8"/>
      <c r="BO114" s="8"/>
      <c r="BP114" s="8"/>
      <c r="BQ114" s="8"/>
      <c r="BR114" s="8"/>
      <c r="BS114" s="8"/>
      <c r="BT114" s="8"/>
      <c r="BU114" s="8"/>
      <c r="BV114" s="8"/>
      <c r="BW114" s="8"/>
      <c r="BX114" s="8"/>
      <c r="BY114" s="8"/>
      <c r="BZ114" s="8"/>
      <c r="CA114" s="8"/>
      <c r="CB114" s="8"/>
      <c r="CC114" s="8"/>
      <c r="CD114" s="8"/>
      <c r="CE114" s="8"/>
      <c r="CF114" s="8"/>
      <c r="CG114" s="8"/>
      <c r="CH114" s="8"/>
      <c r="CI114" s="8"/>
      <c r="CJ114" s="8"/>
      <c r="CK114" s="8"/>
      <c r="CL114" s="8"/>
      <c r="CM114" s="8"/>
      <c r="CN114" s="8"/>
      <c r="CO114" s="8"/>
      <c r="CP114" s="8"/>
      <c r="CQ114" s="8"/>
      <c r="CR114" s="8"/>
      <c r="CS114" s="8"/>
      <c r="CT114" s="8"/>
      <c r="CU114" s="8"/>
      <c r="CV114" s="8"/>
      <c r="CW114" s="8"/>
      <c r="CX114" s="8"/>
      <c r="CY114" s="8"/>
      <c r="CZ114" s="8"/>
      <c r="DA114" s="8"/>
      <c r="DB114" s="8"/>
      <c r="DC114" s="8"/>
      <c r="DD114" s="8"/>
      <c r="DE114" s="8"/>
      <c r="DF114" s="8"/>
      <c r="DG114" s="8"/>
      <c r="DH114" s="8"/>
      <c r="DI114" s="8"/>
      <c r="DJ114" s="8"/>
      <c r="DK114" s="8"/>
      <c r="DL114" s="8"/>
      <c r="DM114" s="8"/>
      <c r="DN114" s="8"/>
      <c r="DO114" s="8"/>
      <c r="DP114" s="8"/>
      <c r="DQ114" s="8"/>
      <c r="DR114" s="8"/>
      <c r="DS114" s="8"/>
      <c r="DT114" s="8"/>
      <c r="DU114" s="8"/>
      <c r="DV114" s="8"/>
      <c r="DW114" s="8"/>
      <c r="DX114" s="8"/>
      <c r="DY114" s="8"/>
      <c r="DZ114" s="8"/>
      <c r="EA114" s="8"/>
      <c r="EB114" s="8"/>
      <c r="EC114" s="8"/>
      <c r="ED114" s="8"/>
      <c r="EE114" s="8"/>
      <c r="EF114" s="8"/>
      <c r="EG114" s="8"/>
      <c r="EH114" s="8"/>
      <c r="EI114" s="8"/>
      <c r="EJ114" s="8"/>
      <c r="EK114" s="8"/>
      <c r="EL114" s="8"/>
      <c r="EM114" s="8"/>
      <c r="EN114" s="8"/>
      <c r="EO114" s="8"/>
      <c r="EP114" s="8"/>
      <c r="EQ114" s="8"/>
      <c r="ER114" s="8"/>
      <c r="ES114" s="8"/>
      <c r="ET114" s="8"/>
      <c r="EU114" s="8"/>
      <c r="EV114" s="8"/>
      <c r="EW114" s="8"/>
      <c r="EX114" s="8"/>
      <c r="EY114" s="8"/>
      <c r="EZ114" s="8"/>
      <c r="FA114" s="8"/>
      <c r="FB114" s="8"/>
      <c r="FC114" s="8"/>
      <c r="FD114" s="8"/>
      <c r="FE114" s="8"/>
      <c r="FF114" s="8"/>
      <c r="FG114" s="8"/>
      <c r="FH114" s="8"/>
      <c r="FI114" s="8"/>
      <c r="FJ114" s="8"/>
      <c r="FK114" s="8"/>
      <c r="FL114" s="8"/>
      <c r="FM114" s="8"/>
      <c r="FN114" s="8"/>
      <c r="FO114" s="8"/>
      <c r="FP114" s="8"/>
      <c r="FQ114" s="8"/>
      <c r="FR114" s="8"/>
      <c r="FS114" s="8"/>
      <c r="FT114" s="8"/>
      <c r="FU114" s="8"/>
      <c r="FV114" s="8"/>
      <c r="FW114" s="8"/>
      <c r="FX114" s="8"/>
      <c r="FY114" s="8"/>
      <c r="FZ114" s="8"/>
      <c r="GA114" s="8"/>
      <c r="GB114" s="8"/>
      <c r="GC114" s="8"/>
      <c r="GD114" s="8"/>
      <c r="GE114" s="8"/>
      <c r="GF114" s="8"/>
      <c r="GG114" s="8"/>
      <c r="GH114" s="8"/>
      <c r="GI114" s="8"/>
      <c r="GJ114" s="8"/>
      <c r="GK114" s="8"/>
      <c r="GL114" s="8"/>
      <c r="GM114" s="8"/>
      <c r="GN114" s="8"/>
      <c r="GO114" s="8"/>
      <c r="GP114" s="8"/>
      <c r="GQ114" s="8"/>
      <c r="GR114" s="8"/>
      <c r="GS114" s="8"/>
      <c r="GT114" s="8"/>
      <c r="GU114" s="8"/>
      <c r="GV114" s="8"/>
      <c r="GW114" s="8"/>
      <c r="GX114" s="8"/>
      <c r="GY114" s="8"/>
      <c r="GZ114" s="8"/>
      <c r="HA114" s="8"/>
      <c r="HB114" s="8"/>
      <c r="HC114" s="8"/>
      <c r="HD114" s="8"/>
      <c r="HE114" s="8"/>
      <c r="HF114" s="8"/>
      <c r="HG114" s="8"/>
      <c r="HH114" s="8"/>
      <c r="HI114" s="8"/>
      <c r="HJ114" s="8"/>
      <c r="HK114" s="8"/>
      <c r="HL114" s="8"/>
      <c r="HM114" s="8"/>
      <c r="HN114" s="8"/>
      <c r="HO114" s="8"/>
      <c r="HP114" s="8"/>
      <c r="HQ114" s="8"/>
      <c r="HR114" s="8"/>
      <c r="HS114" s="8"/>
      <c r="HT114" s="8"/>
      <c r="HU114" s="8"/>
      <c r="HV114" s="8"/>
      <c r="HW114" s="8"/>
      <c r="HX114" s="8"/>
      <c r="HY114" s="8"/>
      <c r="HZ114" s="8"/>
      <c r="IA114" s="8"/>
      <c r="IB114" s="8"/>
      <c r="IC114" s="8"/>
      <c r="ID114" s="8"/>
      <c r="IE114" s="8"/>
      <c r="IF114" s="8"/>
      <c r="IG114" s="8"/>
      <c r="IH114" s="8"/>
      <c r="II114" s="8"/>
      <c r="IJ114" s="8"/>
      <c r="IK114" s="8"/>
      <c r="IL114" s="8"/>
      <c r="IM114" s="8"/>
      <c r="IN114" s="8"/>
      <c r="IO114" s="8"/>
      <c r="IP114" s="8"/>
      <c r="IQ114" s="8"/>
      <c r="IR114" s="8"/>
      <c r="IS114" s="8"/>
      <c r="IT114" s="8"/>
      <c r="IU114" s="8"/>
      <c r="IV114" s="8"/>
    </row>
    <row r="115" spans="1:256" s="1" customFormat="1" ht="27.95" customHeight="1">
      <c r="A115" s="98"/>
      <c r="B115" s="40">
        <v>90</v>
      </c>
      <c r="C115" s="40" t="s">
        <v>363</v>
      </c>
      <c r="D115" s="40" t="s">
        <v>364</v>
      </c>
      <c r="E115" s="40" t="s">
        <v>365</v>
      </c>
      <c r="F115" s="40">
        <v>2019</v>
      </c>
      <c r="G115" s="60" t="s">
        <v>366</v>
      </c>
      <c r="H115" s="39">
        <v>50</v>
      </c>
      <c r="I115" s="39">
        <v>50</v>
      </c>
      <c r="J115" s="39"/>
      <c r="K115" s="39"/>
      <c r="L115" s="39"/>
      <c r="M115" s="39">
        <f>I115+J115+K115+L115</f>
        <v>50</v>
      </c>
      <c r="N115" s="42"/>
      <c r="O115" s="42"/>
      <c r="P115" s="42"/>
      <c r="Q115" s="42"/>
      <c r="R115" s="42"/>
      <c r="S115" s="42" t="s">
        <v>32</v>
      </c>
      <c r="T115" s="58" t="s">
        <v>362</v>
      </c>
    </row>
    <row r="116" spans="1:256" ht="27.95" customHeight="1">
      <c r="A116" s="98"/>
      <c r="B116" s="40">
        <v>91</v>
      </c>
      <c r="C116" s="40" t="s">
        <v>367</v>
      </c>
      <c r="D116" s="40" t="s">
        <v>364</v>
      </c>
      <c r="E116" s="40" t="s">
        <v>368</v>
      </c>
      <c r="F116" s="61">
        <v>2019</v>
      </c>
      <c r="G116" s="60" t="s">
        <v>369</v>
      </c>
      <c r="H116" s="39">
        <v>10</v>
      </c>
      <c r="I116" s="39">
        <v>10</v>
      </c>
      <c r="J116" s="39"/>
      <c r="K116" s="39"/>
      <c r="L116" s="39"/>
      <c r="M116" s="39">
        <f>I116+J116+K116+L116</f>
        <v>10</v>
      </c>
      <c r="N116" s="42"/>
      <c r="O116" s="42"/>
      <c r="P116" s="42"/>
      <c r="Q116" s="42"/>
      <c r="R116" s="42"/>
      <c r="S116" s="42" t="s">
        <v>32</v>
      </c>
      <c r="T116" s="58" t="s">
        <v>370</v>
      </c>
    </row>
    <row r="117" spans="1:256" ht="27.95" customHeight="1">
      <c r="A117" s="98"/>
      <c r="B117" s="40">
        <v>92</v>
      </c>
      <c r="C117" s="40" t="s">
        <v>371</v>
      </c>
      <c r="D117" s="40" t="s">
        <v>372</v>
      </c>
      <c r="E117" s="40" t="s">
        <v>373</v>
      </c>
      <c r="F117" s="61">
        <v>2019</v>
      </c>
      <c r="G117" s="60" t="s">
        <v>374</v>
      </c>
      <c r="H117" s="39">
        <v>50</v>
      </c>
      <c r="I117" s="39">
        <v>14.25</v>
      </c>
      <c r="J117" s="39"/>
      <c r="K117" s="39"/>
      <c r="L117" s="39">
        <v>35.75</v>
      </c>
      <c r="M117" s="39">
        <f t="shared" ref="M117" si="25">I117+J117+K117+L117</f>
        <v>50</v>
      </c>
      <c r="N117" s="42"/>
      <c r="O117" s="42"/>
      <c r="P117" s="42"/>
      <c r="Q117" s="42"/>
      <c r="R117" s="42"/>
      <c r="S117" s="42" t="s">
        <v>32</v>
      </c>
      <c r="T117" s="58" t="s">
        <v>362</v>
      </c>
    </row>
    <row r="118" spans="1:256" ht="27.95" customHeight="1">
      <c r="A118" s="98"/>
      <c r="B118" s="40">
        <v>93</v>
      </c>
      <c r="C118" s="40" t="s">
        <v>375</v>
      </c>
      <c r="D118" s="40" t="s">
        <v>291</v>
      </c>
      <c r="E118" s="40" t="s">
        <v>376</v>
      </c>
      <c r="F118" s="61">
        <v>2019</v>
      </c>
      <c r="G118" s="60" t="s">
        <v>377</v>
      </c>
      <c r="H118" s="39">
        <v>30</v>
      </c>
      <c r="I118" s="39"/>
      <c r="J118" s="39"/>
      <c r="K118" s="39">
        <v>30</v>
      </c>
      <c r="L118" s="39"/>
      <c r="M118" s="39">
        <f>I118+J118+K118+L118</f>
        <v>30</v>
      </c>
      <c r="N118" s="42"/>
      <c r="O118" s="42"/>
      <c r="P118" s="42"/>
      <c r="Q118" s="42"/>
      <c r="R118" s="42"/>
      <c r="S118" s="42" t="s">
        <v>32</v>
      </c>
      <c r="T118" s="58" t="s">
        <v>362</v>
      </c>
    </row>
    <row r="119" spans="1:256" ht="27.95" customHeight="1">
      <c r="A119" s="98"/>
      <c r="B119" s="40">
        <v>94</v>
      </c>
      <c r="C119" s="40" t="s">
        <v>378</v>
      </c>
      <c r="D119" s="40" t="s">
        <v>379</v>
      </c>
      <c r="E119" s="40" t="s">
        <v>380</v>
      </c>
      <c r="F119" s="61">
        <v>2019</v>
      </c>
      <c r="G119" s="60" t="s">
        <v>381</v>
      </c>
      <c r="H119" s="39">
        <v>40</v>
      </c>
      <c r="I119" s="39"/>
      <c r="J119" s="39"/>
      <c r="K119" s="39">
        <v>40</v>
      </c>
      <c r="L119" s="39"/>
      <c r="M119" s="39">
        <f>I119+J119+K119+L119</f>
        <v>40</v>
      </c>
      <c r="N119" s="42"/>
      <c r="O119" s="42"/>
      <c r="P119" s="42"/>
      <c r="Q119" s="42"/>
      <c r="R119" s="42"/>
      <c r="S119" s="42" t="s">
        <v>32</v>
      </c>
      <c r="T119" s="58" t="s">
        <v>362</v>
      </c>
    </row>
    <row r="120" spans="1:256" ht="27.95" customHeight="1">
      <c r="A120" s="98"/>
      <c r="B120" s="40">
        <v>95</v>
      </c>
      <c r="C120" s="40" t="s">
        <v>382</v>
      </c>
      <c r="D120" s="40" t="s">
        <v>288</v>
      </c>
      <c r="E120" s="40" t="s">
        <v>383</v>
      </c>
      <c r="F120" s="61">
        <v>2019</v>
      </c>
      <c r="G120" s="60" t="s">
        <v>384</v>
      </c>
      <c r="H120" s="39">
        <v>18</v>
      </c>
      <c r="I120" s="39"/>
      <c r="J120" s="39"/>
      <c r="K120" s="39">
        <v>18</v>
      </c>
      <c r="L120" s="39"/>
      <c r="M120" s="39">
        <f>I120+J120+K120+L120</f>
        <v>18</v>
      </c>
      <c r="N120" s="42"/>
      <c r="O120" s="42"/>
      <c r="P120" s="42"/>
      <c r="Q120" s="42"/>
      <c r="R120" s="42"/>
      <c r="S120" s="42" t="s">
        <v>32</v>
      </c>
      <c r="T120" s="58" t="s">
        <v>357</v>
      </c>
    </row>
    <row r="121" spans="1:256" ht="27.95" customHeight="1">
      <c r="A121" s="98"/>
      <c r="B121" s="40">
        <v>96</v>
      </c>
      <c r="C121" s="40" t="s">
        <v>385</v>
      </c>
      <c r="D121" s="40" t="s">
        <v>291</v>
      </c>
      <c r="E121" s="40" t="s">
        <v>386</v>
      </c>
      <c r="F121" s="61">
        <v>2019</v>
      </c>
      <c r="G121" s="60" t="s">
        <v>387</v>
      </c>
      <c r="H121" s="39">
        <v>15</v>
      </c>
      <c r="I121" s="39"/>
      <c r="J121" s="39"/>
      <c r="K121" s="39">
        <v>15</v>
      </c>
      <c r="L121" s="39"/>
      <c r="M121" s="39">
        <f>I121+J121+K121+L121</f>
        <v>15</v>
      </c>
      <c r="N121" s="42"/>
      <c r="O121" s="42"/>
      <c r="P121" s="42"/>
      <c r="Q121" s="42"/>
      <c r="R121" s="42"/>
      <c r="S121" s="42" t="s">
        <v>32</v>
      </c>
      <c r="T121" s="58" t="s">
        <v>362</v>
      </c>
    </row>
    <row r="122" spans="1:256" ht="27.95" customHeight="1">
      <c r="A122" s="98"/>
      <c r="B122" s="40">
        <v>97</v>
      </c>
      <c r="C122" s="40" t="s">
        <v>388</v>
      </c>
      <c r="D122" s="40" t="s">
        <v>250</v>
      </c>
      <c r="E122" s="40" t="s">
        <v>389</v>
      </c>
      <c r="F122" s="61">
        <v>2019</v>
      </c>
      <c r="G122" s="60" t="s">
        <v>390</v>
      </c>
      <c r="H122" s="39">
        <v>680</v>
      </c>
      <c r="I122" s="39"/>
      <c r="J122" s="39">
        <v>633</v>
      </c>
      <c r="K122" s="39">
        <v>47</v>
      </c>
      <c r="L122" s="39"/>
      <c r="M122" s="39">
        <f>I122+J122+K122+L122</f>
        <v>680</v>
      </c>
      <c r="N122" s="39"/>
      <c r="O122" s="39"/>
      <c r="P122" s="35"/>
      <c r="Q122" s="42"/>
      <c r="R122" s="58"/>
      <c r="S122" s="42" t="s">
        <v>391</v>
      </c>
      <c r="T122" s="58" t="s">
        <v>362</v>
      </c>
    </row>
    <row r="123" spans="1:256" ht="27.95" customHeight="1">
      <c r="A123" s="98"/>
      <c r="B123" s="40">
        <v>98</v>
      </c>
      <c r="C123" s="40" t="s">
        <v>392</v>
      </c>
      <c r="D123" s="40" t="s">
        <v>393</v>
      </c>
      <c r="E123" s="40" t="s">
        <v>394</v>
      </c>
      <c r="F123" s="61">
        <v>2019</v>
      </c>
      <c r="G123" s="60" t="s">
        <v>395</v>
      </c>
      <c r="H123" s="39">
        <v>20</v>
      </c>
      <c r="I123" s="39"/>
      <c r="J123" s="39"/>
      <c r="K123" s="39">
        <v>20</v>
      </c>
      <c r="L123" s="39"/>
      <c r="M123" s="39">
        <f t="shared" ref="M123" si="26">I123+J123+K123+L123</f>
        <v>20</v>
      </c>
      <c r="N123" s="42"/>
      <c r="O123" s="42"/>
      <c r="P123" s="42"/>
      <c r="Q123" s="42"/>
      <c r="R123" s="42"/>
      <c r="S123" s="42" t="s">
        <v>32</v>
      </c>
      <c r="T123" s="58" t="s">
        <v>362</v>
      </c>
    </row>
    <row r="124" spans="1:256" ht="27.95" customHeight="1">
      <c r="A124" s="98"/>
      <c r="B124" s="40">
        <v>99</v>
      </c>
      <c r="C124" s="40" t="s">
        <v>396</v>
      </c>
      <c r="D124" s="40" t="s">
        <v>311</v>
      </c>
      <c r="E124" s="40" t="s">
        <v>397</v>
      </c>
      <c r="F124" s="61">
        <v>2019</v>
      </c>
      <c r="G124" s="60" t="s">
        <v>398</v>
      </c>
      <c r="H124" s="39">
        <v>180</v>
      </c>
      <c r="I124" s="39"/>
      <c r="J124" s="39"/>
      <c r="K124" s="39">
        <v>180</v>
      </c>
      <c r="L124" s="39"/>
      <c r="M124" s="39">
        <f t="shared" ref="M124:M151" si="27">I124+J124+K124+L124</f>
        <v>180</v>
      </c>
      <c r="N124" s="42"/>
      <c r="O124" s="42"/>
      <c r="P124" s="42"/>
      <c r="Q124" s="42"/>
      <c r="R124" s="42"/>
      <c r="S124" s="42" t="s">
        <v>32</v>
      </c>
      <c r="T124" s="58" t="s">
        <v>362</v>
      </c>
    </row>
    <row r="125" spans="1:256" ht="27.95" customHeight="1">
      <c r="A125" s="98"/>
      <c r="B125" s="40">
        <v>100</v>
      </c>
      <c r="C125" s="40" t="s">
        <v>399</v>
      </c>
      <c r="D125" s="40" t="s">
        <v>311</v>
      </c>
      <c r="E125" s="40" t="s">
        <v>400</v>
      </c>
      <c r="F125" s="61">
        <v>2019</v>
      </c>
      <c r="G125" s="60" t="s">
        <v>398</v>
      </c>
      <c r="H125" s="39">
        <v>120</v>
      </c>
      <c r="I125" s="39"/>
      <c r="J125" s="39"/>
      <c r="K125" s="39">
        <v>35.700000000000003</v>
      </c>
      <c r="L125" s="39">
        <v>84.3</v>
      </c>
      <c r="M125" s="39">
        <f t="shared" si="27"/>
        <v>120</v>
      </c>
      <c r="N125" s="42"/>
      <c r="O125" s="42"/>
      <c r="P125" s="42"/>
      <c r="Q125" s="42"/>
      <c r="R125" s="42"/>
      <c r="S125" s="42" t="s">
        <v>32</v>
      </c>
      <c r="T125" s="58" t="s">
        <v>362</v>
      </c>
    </row>
    <row r="126" spans="1:256" ht="27.95" customHeight="1">
      <c r="A126" s="98"/>
      <c r="B126" s="40">
        <v>101</v>
      </c>
      <c r="C126" s="62" t="s">
        <v>401</v>
      </c>
      <c r="D126" s="40" t="s">
        <v>278</v>
      </c>
      <c r="E126" s="63" t="s">
        <v>402</v>
      </c>
      <c r="F126" s="61">
        <v>2019</v>
      </c>
      <c r="G126" s="60" t="s">
        <v>403</v>
      </c>
      <c r="H126" s="39">
        <v>40</v>
      </c>
      <c r="I126" s="39"/>
      <c r="J126" s="39"/>
      <c r="K126" s="39"/>
      <c r="L126" s="39">
        <v>40</v>
      </c>
      <c r="M126" s="39">
        <f t="shared" si="27"/>
        <v>40</v>
      </c>
      <c r="N126" s="42"/>
      <c r="O126" s="42"/>
      <c r="P126" s="42"/>
      <c r="Q126" s="42"/>
      <c r="R126" s="42"/>
      <c r="S126" s="42" t="s">
        <v>97</v>
      </c>
      <c r="T126" s="58" t="s">
        <v>362</v>
      </c>
    </row>
    <row r="127" spans="1:256" ht="27.95" customHeight="1">
      <c r="A127" s="98"/>
      <c r="B127" s="40">
        <v>102</v>
      </c>
      <c r="C127" s="40" t="s">
        <v>404</v>
      </c>
      <c r="D127" s="40" t="s">
        <v>278</v>
      </c>
      <c r="E127" s="40" t="s">
        <v>405</v>
      </c>
      <c r="F127" s="61">
        <v>2019</v>
      </c>
      <c r="G127" s="60" t="s">
        <v>381</v>
      </c>
      <c r="H127" s="39">
        <v>86.9</v>
      </c>
      <c r="I127" s="39"/>
      <c r="J127" s="39"/>
      <c r="K127" s="39"/>
      <c r="L127" s="39">
        <v>86.9</v>
      </c>
      <c r="M127" s="39">
        <f t="shared" si="27"/>
        <v>86.9</v>
      </c>
      <c r="N127" s="42"/>
      <c r="O127" s="42"/>
      <c r="P127" s="42"/>
      <c r="Q127" s="42"/>
      <c r="R127" s="42"/>
      <c r="S127" s="42" t="s">
        <v>97</v>
      </c>
      <c r="T127" s="58" t="s">
        <v>362</v>
      </c>
    </row>
    <row r="128" spans="1:256" ht="27.95" customHeight="1">
      <c r="A128" s="98"/>
      <c r="B128" s="40">
        <v>103</v>
      </c>
      <c r="C128" s="40" t="s">
        <v>406</v>
      </c>
      <c r="D128" s="40" t="s">
        <v>407</v>
      </c>
      <c r="E128" s="40" t="s">
        <v>408</v>
      </c>
      <c r="F128" s="61">
        <v>2019</v>
      </c>
      <c r="G128" s="60" t="s">
        <v>361</v>
      </c>
      <c r="H128" s="39">
        <v>30</v>
      </c>
      <c r="I128" s="39"/>
      <c r="J128" s="39"/>
      <c r="K128" s="39"/>
      <c r="L128" s="39">
        <v>30</v>
      </c>
      <c r="M128" s="39">
        <f t="shared" si="27"/>
        <v>30</v>
      </c>
      <c r="N128" s="42"/>
      <c r="O128" s="42"/>
      <c r="P128" s="42"/>
      <c r="Q128" s="42"/>
      <c r="R128" s="42"/>
      <c r="S128" s="42" t="s">
        <v>97</v>
      </c>
      <c r="T128" s="58" t="s">
        <v>362</v>
      </c>
    </row>
    <row r="129" spans="1:20" ht="27.95" customHeight="1">
      <c r="A129" s="98" t="s">
        <v>25</v>
      </c>
      <c r="B129" s="40">
        <v>104</v>
      </c>
      <c r="C129" s="62" t="s">
        <v>409</v>
      </c>
      <c r="D129" s="40" t="s">
        <v>278</v>
      </c>
      <c r="E129" s="63" t="s">
        <v>410</v>
      </c>
      <c r="F129" s="61">
        <v>2019</v>
      </c>
      <c r="G129" s="60" t="s">
        <v>411</v>
      </c>
      <c r="H129" s="39">
        <v>340</v>
      </c>
      <c r="I129" s="39"/>
      <c r="J129" s="39"/>
      <c r="K129" s="39"/>
      <c r="L129" s="39">
        <v>340</v>
      </c>
      <c r="M129" s="39">
        <f t="shared" si="27"/>
        <v>340</v>
      </c>
      <c r="N129" s="42"/>
      <c r="O129" s="42"/>
      <c r="P129" s="42"/>
      <c r="Q129" s="42"/>
      <c r="R129" s="42"/>
      <c r="S129" s="42" t="s">
        <v>97</v>
      </c>
      <c r="T129" s="58" t="s">
        <v>362</v>
      </c>
    </row>
    <row r="130" spans="1:20" ht="27.95" customHeight="1">
      <c r="A130" s="98"/>
      <c r="B130" s="40">
        <v>105</v>
      </c>
      <c r="C130" s="40" t="s">
        <v>412</v>
      </c>
      <c r="D130" s="40" t="s">
        <v>413</v>
      </c>
      <c r="E130" s="40" t="s">
        <v>414</v>
      </c>
      <c r="F130" s="61">
        <v>2019</v>
      </c>
      <c r="G130" s="60" t="s">
        <v>387</v>
      </c>
      <c r="H130" s="39">
        <v>65</v>
      </c>
      <c r="I130" s="39"/>
      <c r="J130" s="39"/>
      <c r="K130" s="39"/>
      <c r="L130" s="39">
        <v>65</v>
      </c>
      <c r="M130" s="39">
        <f t="shared" si="27"/>
        <v>65</v>
      </c>
      <c r="N130" s="42"/>
      <c r="O130" s="42"/>
      <c r="P130" s="42"/>
      <c r="Q130" s="42"/>
      <c r="R130" s="42"/>
      <c r="S130" s="42" t="s">
        <v>97</v>
      </c>
      <c r="T130" s="58" t="s">
        <v>362</v>
      </c>
    </row>
    <row r="131" spans="1:20" ht="27.95" customHeight="1">
      <c r="A131" s="98"/>
      <c r="B131" s="40">
        <v>106</v>
      </c>
      <c r="C131" s="40" t="s">
        <v>415</v>
      </c>
      <c r="D131" s="40" t="s">
        <v>413</v>
      </c>
      <c r="E131" s="40" t="s">
        <v>416</v>
      </c>
      <c r="F131" s="61">
        <v>2019</v>
      </c>
      <c r="G131" s="60" t="s">
        <v>384</v>
      </c>
      <c r="H131" s="39">
        <v>36</v>
      </c>
      <c r="I131" s="39"/>
      <c r="J131" s="39"/>
      <c r="K131" s="39"/>
      <c r="L131" s="39">
        <v>36</v>
      </c>
      <c r="M131" s="39">
        <f t="shared" si="27"/>
        <v>36</v>
      </c>
      <c r="N131" s="42"/>
      <c r="O131" s="42"/>
      <c r="P131" s="42"/>
      <c r="Q131" s="42"/>
      <c r="R131" s="42"/>
      <c r="S131" s="42" t="s">
        <v>97</v>
      </c>
      <c r="T131" s="58" t="s">
        <v>362</v>
      </c>
    </row>
    <row r="132" spans="1:20" ht="27.95" customHeight="1">
      <c r="A132" s="98"/>
      <c r="B132" s="40">
        <v>107</v>
      </c>
      <c r="C132" s="40" t="s">
        <v>417</v>
      </c>
      <c r="D132" s="40" t="s">
        <v>418</v>
      </c>
      <c r="E132" s="40" t="s">
        <v>419</v>
      </c>
      <c r="F132" s="61">
        <v>2019</v>
      </c>
      <c r="G132" s="60" t="s">
        <v>395</v>
      </c>
      <c r="H132" s="39">
        <v>15</v>
      </c>
      <c r="I132" s="39"/>
      <c r="J132" s="39"/>
      <c r="K132" s="39"/>
      <c r="L132" s="39">
        <v>15</v>
      </c>
      <c r="M132" s="39">
        <f t="shared" si="27"/>
        <v>15</v>
      </c>
      <c r="N132" s="42"/>
      <c r="O132" s="42"/>
      <c r="P132" s="42"/>
      <c r="Q132" s="42"/>
      <c r="R132" s="42"/>
      <c r="S132" s="42" t="s">
        <v>97</v>
      </c>
      <c r="T132" s="58" t="s">
        <v>362</v>
      </c>
    </row>
    <row r="133" spans="1:20" ht="27.95" customHeight="1">
      <c r="A133" s="98"/>
      <c r="B133" s="40">
        <v>108</v>
      </c>
      <c r="C133" s="40" t="s">
        <v>420</v>
      </c>
      <c r="D133" s="40" t="s">
        <v>418</v>
      </c>
      <c r="E133" s="40" t="s">
        <v>421</v>
      </c>
      <c r="F133" s="61">
        <v>2019</v>
      </c>
      <c r="G133" s="60" t="s">
        <v>422</v>
      </c>
      <c r="H133" s="39">
        <v>55</v>
      </c>
      <c r="I133" s="39"/>
      <c r="J133" s="39"/>
      <c r="K133" s="39"/>
      <c r="L133" s="39">
        <v>55</v>
      </c>
      <c r="M133" s="39">
        <f t="shared" si="27"/>
        <v>55</v>
      </c>
      <c r="N133" s="42"/>
      <c r="O133" s="42"/>
      <c r="P133" s="42"/>
      <c r="Q133" s="42"/>
      <c r="R133" s="42"/>
      <c r="S133" s="42" t="s">
        <v>97</v>
      </c>
      <c r="T133" s="58" t="s">
        <v>362</v>
      </c>
    </row>
    <row r="134" spans="1:20" ht="27.95" customHeight="1">
      <c r="A134" s="98"/>
      <c r="B134" s="40">
        <v>109</v>
      </c>
      <c r="C134" s="40" t="s">
        <v>423</v>
      </c>
      <c r="D134" s="40" t="s">
        <v>418</v>
      </c>
      <c r="E134" s="40" t="s">
        <v>424</v>
      </c>
      <c r="F134" s="61">
        <v>2019</v>
      </c>
      <c r="G134" s="60" t="s">
        <v>387</v>
      </c>
      <c r="H134" s="39">
        <v>55</v>
      </c>
      <c r="I134" s="39"/>
      <c r="J134" s="39"/>
      <c r="K134" s="39"/>
      <c r="L134" s="39">
        <v>55</v>
      </c>
      <c r="M134" s="39">
        <f t="shared" si="27"/>
        <v>55</v>
      </c>
      <c r="N134" s="42"/>
      <c r="O134" s="42"/>
      <c r="P134" s="42"/>
      <c r="Q134" s="42"/>
      <c r="R134" s="42"/>
      <c r="S134" s="42" t="s">
        <v>97</v>
      </c>
      <c r="T134" s="58" t="s">
        <v>362</v>
      </c>
    </row>
    <row r="135" spans="1:20" ht="27.95" customHeight="1">
      <c r="A135" s="98"/>
      <c r="B135" s="40">
        <v>110</v>
      </c>
      <c r="C135" s="40" t="s">
        <v>425</v>
      </c>
      <c r="D135" s="40" t="s">
        <v>278</v>
      </c>
      <c r="E135" s="40" t="s">
        <v>426</v>
      </c>
      <c r="F135" s="61">
        <v>2019</v>
      </c>
      <c r="G135" s="60" t="s">
        <v>427</v>
      </c>
      <c r="H135" s="39">
        <v>91</v>
      </c>
      <c r="I135" s="39"/>
      <c r="J135" s="39"/>
      <c r="K135" s="39"/>
      <c r="L135" s="39">
        <v>91</v>
      </c>
      <c r="M135" s="39">
        <f t="shared" si="27"/>
        <v>91</v>
      </c>
      <c r="N135" s="42"/>
      <c r="O135" s="42"/>
      <c r="P135" s="42"/>
      <c r="Q135" s="42"/>
      <c r="R135" s="42"/>
      <c r="S135" s="42" t="s">
        <v>97</v>
      </c>
      <c r="T135" s="58" t="s">
        <v>362</v>
      </c>
    </row>
    <row r="136" spans="1:20" ht="27.95" customHeight="1">
      <c r="A136" s="98"/>
      <c r="B136" s="40">
        <v>111</v>
      </c>
      <c r="C136" s="40" t="s">
        <v>428</v>
      </c>
      <c r="D136" s="40" t="s">
        <v>429</v>
      </c>
      <c r="E136" s="40" t="s">
        <v>430</v>
      </c>
      <c r="F136" s="61">
        <v>2019</v>
      </c>
      <c r="G136" s="60" t="s">
        <v>431</v>
      </c>
      <c r="H136" s="39">
        <v>40</v>
      </c>
      <c r="I136" s="39"/>
      <c r="J136" s="39"/>
      <c r="K136" s="39"/>
      <c r="L136" s="39">
        <v>40</v>
      </c>
      <c r="M136" s="39">
        <f t="shared" si="27"/>
        <v>40</v>
      </c>
      <c r="N136" s="42"/>
      <c r="O136" s="42"/>
      <c r="P136" s="42"/>
      <c r="Q136" s="42"/>
      <c r="R136" s="42"/>
      <c r="S136" s="42" t="s">
        <v>97</v>
      </c>
      <c r="T136" s="58" t="s">
        <v>362</v>
      </c>
    </row>
    <row r="137" spans="1:20" ht="36" customHeight="1">
      <c r="A137" s="98"/>
      <c r="B137" s="40">
        <v>112</v>
      </c>
      <c r="C137" s="40" t="s">
        <v>432</v>
      </c>
      <c r="D137" s="40" t="s">
        <v>282</v>
      </c>
      <c r="E137" s="40" t="s">
        <v>433</v>
      </c>
      <c r="F137" s="61">
        <v>2019</v>
      </c>
      <c r="G137" s="60" t="s">
        <v>398</v>
      </c>
      <c r="H137" s="39">
        <v>65</v>
      </c>
      <c r="I137" s="39"/>
      <c r="J137" s="39"/>
      <c r="K137" s="39"/>
      <c r="L137" s="39">
        <v>65</v>
      </c>
      <c r="M137" s="39">
        <f t="shared" si="27"/>
        <v>65</v>
      </c>
      <c r="N137" s="42"/>
      <c r="O137" s="42"/>
      <c r="P137" s="42"/>
      <c r="Q137" s="42"/>
      <c r="R137" s="42"/>
      <c r="S137" s="42" t="s">
        <v>97</v>
      </c>
      <c r="T137" s="58" t="s">
        <v>362</v>
      </c>
    </row>
    <row r="138" spans="1:20" ht="27.95" customHeight="1">
      <c r="A138" s="98"/>
      <c r="B138" s="40">
        <v>113</v>
      </c>
      <c r="C138" s="40" t="s">
        <v>434</v>
      </c>
      <c r="D138" s="40" t="s">
        <v>413</v>
      </c>
      <c r="E138" s="40" t="s">
        <v>435</v>
      </c>
      <c r="F138" s="61">
        <v>2019</v>
      </c>
      <c r="G138" s="60" t="s">
        <v>390</v>
      </c>
      <c r="H138" s="39">
        <v>55</v>
      </c>
      <c r="I138" s="39"/>
      <c r="J138" s="39"/>
      <c r="K138" s="39"/>
      <c r="L138" s="39">
        <v>55</v>
      </c>
      <c r="M138" s="39">
        <f t="shared" si="27"/>
        <v>55</v>
      </c>
      <c r="N138" s="42"/>
      <c r="O138" s="42"/>
      <c r="P138" s="42"/>
      <c r="Q138" s="42"/>
      <c r="R138" s="42"/>
      <c r="S138" s="42" t="s">
        <v>97</v>
      </c>
      <c r="T138" s="58" t="s">
        <v>362</v>
      </c>
    </row>
    <row r="139" spans="1:20" ht="27.95" customHeight="1">
      <c r="A139" s="98"/>
      <c r="B139" s="40">
        <v>114</v>
      </c>
      <c r="C139" s="40" t="s">
        <v>436</v>
      </c>
      <c r="D139" s="40" t="s">
        <v>413</v>
      </c>
      <c r="E139" s="40" t="s">
        <v>437</v>
      </c>
      <c r="F139" s="61">
        <v>2019</v>
      </c>
      <c r="G139" s="60" t="s">
        <v>438</v>
      </c>
      <c r="H139" s="39">
        <v>42</v>
      </c>
      <c r="I139" s="39"/>
      <c r="J139" s="39"/>
      <c r="K139" s="39"/>
      <c r="L139" s="39">
        <v>42</v>
      </c>
      <c r="M139" s="39">
        <f t="shared" si="27"/>
        <v>42</v>
      </c>
      <c r="N139" s="42"/>
      <c r="O139" s="42"/>
      <c r="P139" s="42"/>
      <c r="Q139" s="42"/>
      <c r="R139" s="42"/>
      <c r="S139" s="42" t="s">
        <v>97</v>
      </c>
      <c r="T139" s="58" t="s">
        <v>357</v>
      </c>
    </row>
    <row r="140" spans="1:20" ht="27.95" customHeight="1">
      <c r="A140" s="98"/>
      <c r="B140" s="40">
        <v>115</v>
      </c>
      <c r="C140" s="40" t="s">
        <v>439</v>
      </c>
      <c r="D140" s="40" t="s">
        <v>307</v>
      </c>
      <c r="E140" s="40" t="s">
        <v>440</v>
      </c>
      <c r="F140" s="61">
        <v>2019</v>
      </c>
      <c r="G140" s="60" t="s">
        <v>441</v>
      </c>
      <c r="H140" s="39">
        <v>8</v>
      </c>
      <c r="I140" s="39"/>
      <c r="J140" s="39"/>
      <c r="K140" s="39"/>
      <c r="L140" s="39">
        <v>8</v>
      </c>
      <c r="M140" s="39">
        <f t="shared" si="27"/>
        <v>8</v>
      </c>
      <c r="N140" s="42"/>
      <c r="O140" s="42"/>
      <c r="P140" s="42"/>
      <c r="Q140" s="42"/>
      <c r="R140" s="42"/>
      <c r="S140" s="42" t="s">
        <v>210</v>
      </c>
      <c r="T140" s="58" t="s">
        <v>362</v>
      </c>
    </row>
    <row r="141" spans="1:20" s="11" customFormat="1" ht="50.1" customHeight="1">
      <c r="A141" s="98"/>
      <c r="B141" s="40">
        <v>116</v>
      </c>
      <c r="C141" s="61" t="s">
        <v>442</v>
      </c>
      <c r="D141" s="40" t="s">
        <v>238</v>
      </c>
      <c r="E141" s="61" t="s">
        <v>443</v>
      </c>
      <c r="F141" s="61">
        <v>2019</v>
      </c>
      <c r="G141" s="60" t="s">
        <v>403</v>
      </c>
      <c r="H141" s="39">
        <v>60</v>
      </c>
      <c r="I141" s="39">
        <v>60</v>
      </c>
      <c r="J141" s="39"/>
      <c r="K141" s="39"/>
      <c r="L141" s="39"/>
      <c r="M141" s="39">
        <f t="shared" si="27"/>
        <v>60</v>
      </c>
      <c r="N141" s="42"/>
      <c r="O141" s="42"/>
      <c r="P141" s="42"/>
      <c r="Q141" s="42"/>
      <c r="R141" s="42"/>
      <c r="S141" s="42" t="s">
        <v>210</v>
      </c>
      <c r="T141" s="58" t="s">
        <v>444</v>
      </c>
    </row>
    <row r="142" spans="1:20" s="11" customFormat="1" ht="27.95" customHeight="1">
      <c r="A142" s="98"/>
      <c r="B142" s="40">
        <v>117</v>
      </c>
      <c r="C142" s="40" t="s">
        <v>445</v>
      </c>
      <c r="D142" s="40" t="s">
        <v>307</v>
      </c>
      <c r="E142" s="40" t="s">
        <v>446</v>
      </c>
      <c r="F142" s="61">
        <v>2019</v>
      </c>
      <c r="G142" s="60" t="s">
        <v>390</v>
      </c>
      <c r="H142" s="39">
        <v>10</v>
      </c>
      <c r="I142" s="39"/>
      <c r="J142" s="39"/>
      <c r="K142" s="39">
        <v>10</v>
      </c>
      <c r="L142" s="39"/>
      <c r="M142" s="39">
        <f t="shared" si="27"/>
        <v>10</v>
      </c>
      <c r="N142" s="42"/>
      <c r="O142" s="42"/>
      <c r="P142" s="42"/>
      <c r="Q142" s="42"/>
      <c r="R142" s="42"/>
      <c r="S142" s="42" t="s">
        <v>210</v>
      </c>
      <c r="T142" s="58" t="s">
        <v>447</v>
      </c>
    </row>
    <row r="143" spans="1:20" s="11" customFormat="1" ht="27.95" customHeight="1">
      <c r="A143" s="98" t="s">
        <v>25</v>
      </c>
      <c r="B143" s="40">
        <v>118</v>
      </c>
      <c r="C143" s="40" t="s">
        <v>448</v>
      </c>
      <c r="D143" s="40" t="s">
        <v>307</v>
      </c>
      <c r="E143" s="40" t="s">
        <v>449</v>
      </c>
      <c r="F143" s="61">
        <v>2019</v>
      </c>
      <c r="G143" s="60" t="s">
        <v>450</v>
      </c>
      <c r="H143" s="39">
        <v>5</v>
      </c>
      <c r="I143" s="39"/>
      <c r="J143" s="39"/>
      <c r="K143" s="39">
        <v>5</v>
      </c>
      <c r="L143" s="39"/>
      <c r="M143" s="39">
        <f t="shared" si="27"/>
        <v>5</v>
      </c>
      <c r="N143" s="42"/>
      <c r="O143" s="42"/>
      <c r="P143" s="42"/>
      <c r="Q143" s="42"/>
      <c r="R143" s="42"/>
      <c r="S143" s="42" t="s">
        <v>210</v>
      </c>
      <c r="T143" s="58" t="s">
        <v>362</v>
      </c>
    </row>
    <row r="144" spans="1:20" s="12" customFormat="1" ht="27.95" customHeight="1">
      <c r="A144" s="98"/>
      <c r="B144" s="40">
        <v>119</v>
      </c>
      <c r="C144" s="40" t="s">
        <v>451</v>
      </c>
      <c r="D144" s="40" t="s">
        <v>452</v>
      </c>
      <c r="E144" s="40" t="s">
        <v>453</v>
      </c>
      <c r="F144" s="61">
        <v>2019</v>
      </c>
      <c r="G144" s="60" t="s">
        <v>441</v>
      </c>
      <c r="H144" s="39">
        <v>4</v>
      </c>
      <c r="I144" s="39"/>
      <c r="J144" s="39"/>
      <c r="K144" s="39">
        <v>4</v>
      </c>
      <c r="L144" s="39"/>
      <c r="M144" s="39">
        <f t="shared" si="27"/>
        <v>4</v>
      </c>
      <c r="N144" s="42"/>
      <c r="O144" s="42"/>
      <c r="P144" s="42"/>
      <c r="Q144" s="42"/>
      <c r="R144" s="42"/>
      <c r="S144" s="42" t="s">
        <v>210</v>
      </c>
      <c r="T144" s="58" t="s">
        <v>362</v>
      </c>
    </row>
    <row r="145" spans="1:256" s="12" customFormat="1" ht="27.95" customHeight="1">
      <c r="A145" s="98"/>
      <c r="B145" s="40">
        <v>120</v>
      </c>
      <c r="C145" s="40" t="s">
        <v>454</v>
      </c>
      <c r="D145" s="40" t="s">
        <v>238</v>
      </c>
      <c r="E145" s="40" t="s">
        <v>455</v>
      </c>
      <c r="F145" s="61">
        <v>2019</v>
      </c>
      <c r="G145" s="60" t="s">
        <v>422</v>
      </c>
      <c r="H145" s="39">
        <v>13</v>
      </c>
      <c r="I145" s="39"/>
      <c r="J145" s="39"/>
      <c r="K145" s="39">
        <v>13</v>
      </c>
      <c r="L145" s="39"/>
      <c r="M145" s="39">
        <f t="shared" si="27"/>
        <v>13</v>
      </c>
      <c r="N145" s="42"/>
      <c r="O145" s="42"/>
      <c r="P145" s="42"/>
      <c r="Q145" s="42"/>
      <c r="R145" s="42"/>
      <c r="S145" s="42" t="s">
        <v>210</v>
      </c>
      <c r="T145" s="58" t="s">
        <v>362</v>
      </c>
    </row>
    <row r="146" spans="1:256" s="12" customFormat="1" ht="27.95" customHeight="1">
      <c r="A146" s="98"/>
      <c r="B146" s="40">
        <v>121</v>
      </c>
      <c r="C146" s="40" t="s">
        <v>456</v>
      </c>
      <c r="D146" s="40" t="s">
        <v>238</v>
      </c>
      <c r="E146" s="40" t="s">
        <v>457</v>
      </c>
      <c r="F146" s="61">
        <v>2019</v>
      </c>
      <c r="G146" s="60" t="s">
        <v>398</v>
      </c>
      <c r="H146" s="39">
        <v>15</v>
      </c>
      <c r="I146" s="39"/>
      <c r="J146" s="39"/>
      <c r="K146" s="39">
        <v>15</v>
      </c>
      <c r="L146" s="39"/>
      <c r="M146" s="39">
        <f t="shared" si="27"/>
        <v>15</v>
      </c>
      <c r="N146" s="42"/>
      <c r="O146" s="42"/>
      <c r="P146" s="42"/>
      <c r="Q146" s="42"/>
      <c r="R146" s="42"/>
      <c r="S146" s="42" t="s">
        <v>210</v>
      </c>
      <c r="T146" s="58" t="s">
        <v>362</v>
      </c>
    </row>
    <row r="147" spans="1:256" s="12" customFormat="1" ht="27.95" customHeight="1">
      <c r="A147" s="98"/>
      <c r="B147" s="40">
        <v>122</v>
      </c>
      <c r="C147" s="40" t="s">
        <v>458</v>
      </c>
      <c r="D147" s="40" t="s">
        <v>238</v>
      </c>
      <c r="E147" s="40" t="s">
        <v>459</v>
      </c>
      <c r="F147" s="61">
        <v>2019</v>
      </c>
      <c r="G147" s="60" t="s">
        <v>460</v>
      </c>
      <c r="H147" s="39">
        <v>4</v>
      </c>
      <c r="I147" s="39"/>
      <c r="J147" s="39"/>
      <c r="K147" s="39">
        <v>4</v>
      </c>
      <c r="L147" s="39"/>
      <c r="M147" s="39">
        <f t="shared" si="27"/>
        <v>4</v>
      </c>
      <c r="N147" s="42"/>
      <c r="O147" s="42"/>
      <c r="P147" s="42"/>
      <c r="Q147" s="42"/>
      <c r="R147" s="42"/>
      <c r="S147" s="42" t="s">
        <v>210</v>
      </c>
      <c r="T147" s="58" t="s">
        <v>362</v>
      </c>
    </row>
    <row r="148" spans="1:256" s="12" customFormat="1" ht="27.95" customHeight="1">
      <c r="A148" s="98"/>
      <c r="B148" s="40">
        <v>123</v>
      </c>
      <c r="C148" s="40" t="s">
        <v>461</v>
      </c>
      <c r="D148" s="40" t="s">
        <v>462</v>
      </c>
      <c r="E148" s="40" t="s">
        <v>463</v>
      </c>
      <c r="F148" s="61">
        <v>2019</v>
      </c>
      <c r="G148" s="60" t="s">
        <v>464</v>
      </c>
      <c r="H148" s="39">
        <v>15</v>
      </c>
      <c r="I148" s="39"/>
      <c r="J148" s="39"/>
      <c r="K148" s="39">
        <v>15</v>
      </c>
      <c r="L148" s="39"/>
      <c r="M148" s="39">
        <f t="shared" si="27"/>
        <v>15</v>
      </c>
      <c r="N148" s="42"/>
      <c r="O148" s="42"/>
      <c r="P148" s="42"/>
      <c r="Q148" s="42"/>
      <c r="R148" s="42"/>
      <c r="S148" s="42" t="s">
        <v>210</v>
      </c>
      <c r="T148" s="58" t="s">
        <v>357</v>
      </c>
    </row>
    <row r="149" spans="1:256" s="12" customFormat="1" ht="27.95" customHeight="1">
      <c r="A149" s="98"/>
      <c r="B149" s="40">
        <v>124</v>
      </c>
      <c r="C149" s="40" t="s">
        <v>465</v>
      </c>
      <c r="D149" s="40" t="s">
        <v>466</v>
      </c>
      <c r="E149" s="40" t="s">
        <v>467</v>
      </c>
      <c r="F149" s="61">
        <v>2019</v>
      </c>
      <c r="G149" s="60" t="s">
        <v>387</v>
      </c>
      <c r="H149" s="39">
        <v>24</v>
      </c>
      <c r="I149" s="39"/>
      <c r="J149" s="39"/>
      <c r="K149" s="39">
        <v>24</v>
      </c>
      <c r="L149" s="39"/>
      <c r="M149" s="39">
        <f t="shared" si="27"/>
        <v>24</v>
      </c>
      <c r="N149" s="42"/>
      <c r="O149" s="42"/>
      <c r="P149" s="42"/>
      <c r="Q149" s="42"/>
      <c r="R149" s="42"/>
      <c r="S149" s="42" t="s">
        <v>468</v>
      </c>
      <c r="T149" s="58" t="s">
        <v>362</v>
      </c>
    </row>
    <row r="150" spans="1:256" s="12" customFormat="1" ht="27.95" customHeight="1">
      <c r="A150" s="98"/>
      <c r="B150" s="40">
        <v>125</v>
      </c>
      <c r="C150" s="40" t="s">
        <v>469</v>
      </c>
      <c r="D150" s="40" t="s">
        <v>470</v>
      </c>
      <c r="E150" s="40" t="s">
        <v>471</v>
      </c>
      <c r="F150" s="61">
        <v>2019</v>
      </c>
      <c r="G150" s="60" t="s">
        <v>441</v>
      </c>
      <c r="H150" s="39">
        <v>12</v>
      </c>
      <c r="I150" s="39"/>
      <c r="J150" s="39"/>
      <c r="K150" s="39">
        <v>12</v>
      </c>
      <c r="L150" s="39"/>
      <c r="M150" s="39">
        <f t="shared" si="27"/>
        <v>12</v>
      </c>
      <c r="N150" s="42"/>
      <c r="O150" s="42"/>
      <c r="P150" s="42"/>
      <c r="Q150" s="42"/>
      <c r="R150" s="42"/>
      <c r="S150" s="42" t="s">
        <v>468</v>
      </c>
      <c r="T150" s="58" t="s">
        <v>362</v>
      </c>
    </row>
    <row r="151" spans="1:256" s="12" customFormat="1" ht="27.95" customHeight="1">
      <c r="A151" s="98"/>
      <c r="B151" s="40">
        <v>126</v>
      </c>
      <c r="C151" s="40" t="s">
        <v>472</v>
      </c>
      <c r="D151" s="40" t="s">
        <v>470</v>
      </c>
      <c r="E151" s="40" t="s">
        <v>473</v>
      </c>
      <c r="F151" s="61">
        <v>2019</v>
      </c>
      <c r="G151" s="60" t="s">
        <v>403</v>
      </c>
      <c r="H151" s="39">
        <v>4</v>
      </c>
      <c r="I151" s="39"/>
      <c r="J151" s="39"/>
      <c r="K151" s="39">
        <v>4</v>
      </c>
      <c r="L151" s="39"/>
      <c r="M151" s="39">
        <f t="shared" si="27"/>
        <v>4</v>
      </c>
      <c r="N151" s="42"/>
      <c r="O151" s="42"/>
      <c r="P151" s="42"/>
      <c r="Q151" s="42"/>
      <c r="R151" s="42"/>
      <c r="S151" s="42" t="s">
        <v>468</v>
      </c>
      <c r="T151" s="58" t="s">
        <v>362</v>
      </c>
    </row>
    <row r="152" spans="1:256" s="12" customFormat="1" ht="36.950000000000003" customHeight="1">
      <c r="A152" s="98"/>
      <c r="B152" s="40">
        <v>127</v>
      </c>
      <c r="C152" s="40" t="s">
        <v>474</v>
      </c>
      <c r="D152" s="40" t="s">
        <v>470</v>
      </c>
      <c r="E152" s="40" t="s">
        <v>475</v>
      </c>
      <c r="F152" s="61">
        <v>2019</v>
      </c>
      <c r="G152" s="60" t="s">
        <v>476</v>
      </c>
      <c r="H152" s="39">
        <v>120</v>
      </c>
      <c r="I152" s="39">
        <v>120</v>
      </c>
      <c r="J152" s="39"/>
      <c r="K152" s="39"/>
      <c r="L152" s="39"/>
      <c r="M152" s="39">
        <v>120</v>
      </c>
      <c r="N152" s="42"/>
      <c r="O152" s="42"/>
      <c r="P152" s="42"/>
      <c r="Q152" s="42"/>
      <c r="R152" s="42"/>
      <c r="S152" s="42" t="s">
        <v>468</v>
      </c>
      <c r="T152" s="58" t="s">
        <v>362</v>
      </c>
    </row>
    <row r="153" spans="1:256" s="12" customFormat="1" ht="27.95" customHeight="1">
      <c r="A153" s="98"/>
      <c r="B153" s="40">
        <v>128</v>
      </c>
      <c r="C153" s="40" t="s">
        <v>477</v>
      </c>
      <c r="D153" s="40" t="s">
        <v>478</v>
      </c>
      <c r="E153" s="40" t="s">
        <v>479</v>
      </c>
      <c r="F153" s="61">
        <v>2019</v>
      </c>
      <c r="G153" s="60" t="s">
        <v>398</v>
      </c>
      <c r="H153" s="39">
        <v>65</v>
      </c>
      <c r="I153" s="39">
        <v>65</v>
      </c>
      <c r="J153" s="39"/>
      <c r="K153" s="39"/>
      <c r="L153" s="39"/>
      <c r="M153" s="39">
        <f t="shared" ref="M153" si="28">I153+J153+K153+L153</f>
        <v>65</v>
      </c>
      <c r="N153" s="42"/>
      <c r="O153" s="42"/>
      <c r="P153" s="42"/>
      <c r="Q153" s="42"/>
      <c r="R153" s="42"/>
      <c r="S153" s="42" t="s">
        <v>468</v>
      </c>
      <c r="T153" s="58" t="s">
        <v>357</v>
      </c>
    </row>
    <row r="154" spans="1:256" s="12" customFormat="1" ht="27.95" customHeight="1">
      <c r="A154" s="98"/>
      <c r="B154" s="40">
        <v>129</v>
      </c>
      <c r="C154" s="40" t="s">
        <v>480</v>
      </c>
      <c r="D154" s="40" t="s">
        <v>481</v>
      </c>
      <c r="E154" s="40" t="s">
        <v>482</v>
      </c>
      <c r="F154" s="61">
        <v>2019</v>
      </c>
      <c r="G154" s="60" t="s">
        <v>460</v>
      </c>
      <c r="H154" s="39">
        <v>15</v>
      </c>
      <c r="I154" s="39">
        <v>15</v>
      </c>
      <c r="J154" s="39"/>
      <c r="K154" s="39"/>
      <c r="L154" s="39"/>
      <c r="M154" s="39">
        <f>I154+J154+K154+L154</f>
        <v>15</v>
      </c>
      <c r="N154" s="42"/>
      <c r="O154" s="42"/>
      <c r="P154" s="42"/>
      <c r="Q154" s="42"/>
      <c r="R154" s="42"/>
      <c r="S154" s="42" t="s">
        <v>468</v>
      </c>
      <c r="T154" s="58" t="s">
        <v>357</v>
      </c>
    </row>
    <row r="155" spans="1:256" s="12" customFormat="1" ht="27.95" customHeight="1">
      <c r="A155" s="98"/>
      <c r="B155" s="40">
        <v>130</v>
      </c>
      <c r="C155" s="40" t="s">
        <v>483</v>
      </c>
      <c r="D155" s="40" t="s">
        <v>466</v>
      </c>
      <c r="E155" s="40" t="s">
        <v>484</v>
      </c>
      <c r="F155" s="61">
        <v>2019</v>
      </c>
      <c r="G155" s="60" t="s">
        <v>485</v>
      </c>
      <c r="H155" s="39">
        <v>80</v>
      </c>
      <c r="I155" s="39">
        <v>80</v>
      </c>
      <c r="J155" s="39"/>
      <c r="K155" s="39"/>
      <c r="L155" s="39"/>
      <c r="M155" s="39">
        <f>I155+J155+K155+L155</f>
        <v>80</v>
      </c>
      <c r="N155" s="42"/>
      <c r="O155" s="42"/>
      <c r="P155" s="42"/>
      <c r="Q155" s="42"/>
      <c r="R155" s="42"/>
      <c r="S155" s="42" t="s">
        <v>468</v>
      </c>
      <c r="T155" s="58" t="s">
        <v>362</v>
      </c>
    </row>
    <row r="156" spans="1:256" s="13" customFormat="1" ht="27.95" customHeight="1">
      <c r="A156" s="98"/>
      <c r="B156" s="40">
        <v>131</v>
      </c>
      <c r="C156" s="58" t="s">
        <v>486</v>
      </c>
      <c r="D156" s="58" t="s">
        <v>487</v>
      </c>
      <c r="E156" s="58" t="s">
        <v>488</v>
      </c>
      <c r="F156" s="68">
        <v>2019</v>
      </c>
      <c r="G156" s="69" t="s">
        <v>395</v>
      </c>
      <c r="H156" s="59">
        <f>M156</f>
        <v>34</v>
      </c>
      <c r="I156" s="59">
        <v>34</v>
      </c>
      <c r="J156" s="59"/>
      <c r="K156" s="59"/>
      <c r="L156" s="59"/>
      <c r="M156" s="59">
        <f>I156+J156+K156+L156</f>
        <v>34</v>
      </c>
      <c r="N156" s="71"/>
      <c r="O156" s="71"/>
      <c r="P156" s="71"/>
      <c r="Q156" s="71"/>
      <c r="R156" s="71"/>
      <c r="S156" s="71" t="s">
        <v>127</v>
      </c>
      <c r="T156" s="58" t="s">
        <v>362</v>
      </c>
      <c r="U156" s="8"/>
      <c r="V156" s="8"/>
      <c r="W156" s="8"/>
      <c r="X156" s="8"/>
      <c r="Y156" s="8"/>
      <c r="Z156" s="8"/>
      <c r="AA156" s="8"/>
      <c r="AB156" s="8"/>
      <c r="AC156" s="8"/>
      <c r="AD156" s="8"/>
      <c r="AE156" s="8"/>
      <c r="AF156" s="8"/>
      <c r="AG156" s="8"/>
      <c r="AH156" s="8"/>
      <c r="AI156" s="8"/>
      <c r="AJ156" s="8"/>
      <c r="AK156" s="8"/>
      <c r="AL156" s="8"/>
      <c r="AM156" s="8"/>
      <c r="AN156" s="8"/>
      <c r="AO156" s="8"/>
      <c r="AP156" s="8"/>
      <c r="AQ156" s="8"/>
      <c r="AR156" s="8"/>
      <c r="AS156" s="8"/>
      <c r="AT156" s="8"/>
      <c r="AU156" s="8"/>
      <c r="AV156" s="8"/>
      <c r="AW156" s="8"/>
      <c r="AX156" s="8"/>
      <c r="AY156" s="8"/>
      <c r="AZ156" s="8"/>
      <c r="BA156" s="8"/>
      <c r="BB156" s="8"/>
      <c r="BC156" s="8"/>
      <c r="BD156" s="8"/>
      <c r="BE156" s="8"/>
      <c r="BF156" s="8"/>
      <c r="BG156" s="8"/>
      <c r="BH156" s="8"/>
      <c r="BI156" s="8"/>
      <c r="BJ156" s="8"/>
      <c r="BK156" s="8"/>
      <c r="BL156" s="8"/>
      <c r="BM156" s="8"/>
      <c r="BN156" s="8"/>
      <c r="BO156" s="8"/>
      <c r="BP156" s="8"/>
      <c r="BQ156" s="8"/>
      <c r="BR156" s="8"/>
      <c r="BS156" s="8"/>
      <c r="BT156" s="8"/>
      <c r="BU156" s="8"/>
      <c r="BV156" s="8"/>
      <c r="BW156" s="8"/>
      <c r="BX156" s="8"/>
      <c r="BY156" s="8"/>
      <c r="BZ156" s="8"/>
      <c r="CA156" s="8"/>
      <c r="CB156" s="8"/>
      <c r="CC156" s="8"/>
      <c r="CD156" s="8"/>
      <c r="CE156" s="8"/>
      <c r="CF156" s="8"/>
      <c r="CG156" s="8"/>
      <c r="CH156" s="8"/>
      <c r="CI156" s="8"/>
      <c r="CJ156" s="8"/>
      <c r="CK156" s="8"/>
      <c r="CL156" s="8"/>
      <c r="CM156" s="8"/>
      <c r="CN156" s="8"/>
      <c r="CO156" s="8"/>
      <c r="CP156" s="8"/>
      <c r="CQ156" s="8"/>
      <c r="CR156" s="8"/>
      <c r="CS156" s="8"/>
      <c r="CT156" s="8"/>
      <c r="CU156" s="8"/>
      <c r="CV156" s="8"/>
      <c r="CW156" s="8"/>
      <c r="CX156" s="8"/>
      <c r="CY156" s="8"/>
      <c r="CZ156" s="8"/>
      <c r="DA156" s="8"/>
      <c r="DB156" s="8"/>
      <c r="DC156" s="8"/>
      <c r="DD156" s="8"/>
      <c r="DE156" s="8"/>
      <c r="DF156" s="8"/>
      <c r="DG156" s="8"/>
      <c r="DH156" s="8"/>
      <c r="DI156" s="8"/>
      <c r="DJ156" s="8"/>
      <c r="DK156" s="8"/>
      <c r="DL156" s="8"/>
      <c r="DM156" s="8"/>
      <c r="DN156" s="8"/>
      <c r="DO156" s="8"/>
      <c r="DP156" s="8"/>
      <c r="DQ156" s="8"/>
      <c r="DR156" s="8"/>
      <c r="DS156" s="8"/>
      <c r="DT156" s="8"/>
      <c r="DU156" s="8"/>
      <c r="DV156" s="8"/>
      <c r="DW156" s="8"/>
      <c r="DX156" s="8"/>
      <c r="DY156" s="8"/>
      <c r="DZ156" s="8"/>
      <c r="EA156" s="8"/>
      <c r="EB156" s="8"/>
      <c r="EC156" s="8"/>
      <c r="ED156" s="8"/>
      <c r="EE156" s="8"/>
      <c r="EF156" s="8"/>
      <c r="EG156" s="8"/>
      <c r="EH156" s="8"/>
      <c r="EI156" s="8"/>
      <c r="EJ156" s="8"/>
      <c r="EK156" s="8"/>
      <c r="EL156" s="8"/>
      <c r="EM156" s="8"/>
      <c r="EN156" s="8"/>
      <c r="EO156" s="8"/>
      <c r="EP156" s="8"/>
      <c r="EQ156" s="8"/>
      <c r="ER156" s="8"/>
      <c r="ES156" s="8"/>
      <c r="ET156" s="8"/>
      <c r="EU156" s="8"/>
      <c r="EV156" s="8"/>
      <c r="EW156" s="8"/>
      <c r="EX156" s="8"/>
      <c r="EY156" s="8"/>
      <c r="EZ156" s="8"/>
      <c r="FA156" s="8"/>
      <c r="FB156" s="8"/>
      <c r="FC156" s="8"/>
      <c r="FD156" s="8"/>
      <c r="FE156" s="8"/>
      <c r="FF156" s="8"/>
      <c r="FG156" s="8"/>
      <c r="FH156" s="8"/>
      <c r="FI156" s="8"/>
      <c r="FJ156" s="8"/>
      <c r="FK156" s="8"/>
      <c r="FL156" s="8"/>
      <c r="FM156" s="8"/>
      <c r="FN156" s="8"/>
      <c r="FO156" s="8"/>
      <c r="FP156" s="8"/>
      <c r="FQ156" s="8"/>
      <c r="FR156" s="8"/>
      <c r="FS156" s="8"/>
      <c r="FT156" s="8"/>
      <c r="FU156" s="8"/>
      <c r="FV156" s="8"/>
      <c r="FW156" s="8"/>
      <c r="FX156" s="8"/>
      <c r="FY156" s="8"/>
      <c r="FZ156" s="8"/>
      <c r="GA156" s="8"/>
      <c r="GB156" s="8"/>
      <c r="GC156" s="8"/>
      <c r="GD156" s="8"/>
      <c r="GE156" s="8"/>
      <c r="GF156" s="8"/>
      <c r="GG156" s="8"/>
      <c r="GH156" s="8"/>
      <c r="GI156" s="8"/>
      <c r="GJ156" s="8"/>
      <c r="GK156" s="8"/>
      <c r="GL156" s="8"/>
      <c r="GM156" s="8"/>
      <c r="GN156" s="8"/>
      <c r="GO156" s="8"/>
      <c r="GP156" s="8"/>
      <c r="GQ156" s="8"/>
      <c r="GR156" s="8"/>
      <c r="GS156" s="8"/>
      <c r="GT156" s="8"/>
      <c r="GU156" s="8"/>
      <c r="GV156" s="8"/>
      <c r="GW156" s="8"/>
      <c r="GX156" s="8"/>
      <c r="GY156" s="8"/>
      <c r="GZ156" s="8"/>
      <c r="HA156" s="8"/>
      <c r="HB156" s="8"/>
      <c r="HC156" s="8"/>
      <c r="HD156" s="8"/>
      <c r="HE156" s="8"/>
      <c r="HF156" s="8"/>
      <c r="HG156" s="8"/>
      <c r="HH156" s="8"/>
      <c r="HI156" s="8"/>
      <c r="HJ156" s="8"/>
      <c r="HK156" s="8"/>
      <c r="HL156" s="8"/>
      <c r="HM156" s="8"/>
      <c r="HN156" s="8"/>
      <c r="HO156" s="8"/>
      <c r="HP156" s="8"/>
      <c r="HQ156" s="8"/>
      <c r="HR156" s="8"/>
      <c r="HS156" s="8"/>
      <c r="HT156" s="8"/>
      <c r="HU156" s="8"/>
      <c r="HV156" s="8"/>
      <c r="HW156" s="8"/>
      <c r="HX156" s="8"/>
      <c r="HY156" s="8"/>
      <c r="HZ156" s="8"/>
      <c r="IA156" s="8"/>
      <c r="IB156" s="8"/>
      <c r="IC156" s="8"/>
      <c r="ID156" s="8"/>
      <c r="IE156" s="8"/>
      <c r="IF156" s="8"/>
      <c r="IG156" s="8"/>
      <c r="IH156" s="8"/>
      <c r="II156" s="8"/>
      <c r="IJ156" s="8"/>
      <c r="IK156" s="8"/>
      <c r="IL156" s="8"/>
      <c r="IM156" s="8"/>
      <c r="IN156" s="8"/>
      <c r="IO156" s="8"/>
      <c r="IP156" s="8"/>
      <c r="IQ156" s="8"/>
      <c r="IR156" s="8"/>
      <c r="IS156" s="8"/>
      <c r="IT156" s="8"/>
      <c r="IU156" s="8"/>
      <c r="IV156" s="8"/>
    </row>
    <row r="157" spans="1:256" s="13" customFormat="1" ht="27.95" customHeight="1">
      <c r="A157" s="98"/>
      <c r="B157" s="40">
        <v>132</v>
      </c>
      <c r="C157" s="58" t="s">
        <v>489</v>
      </c>
      <c r="D157" s="58" t="s">
        <v>490</v>
      </c>
      <c r="E157" s="58" t="s">
        <v>491</v>
      </c>
      <c r="F157" s="68">
        <v>2019</v>
      </c>
      <c r="G157" s="69" t="s">
        <v>387</v>
      </c>
      <c r="H157" s="59">
        <v>50</v>
      </c>
      <c r="I157" s="59">
        <v>50</v>
      </c>
      <c r="J157" s="59"/>
      <c r="K157" s="59"/>
      <c r="L157" s="59"/>
      <c r="M157" s="59">
        <f>I157+J157+K157+L157</f>
        <v>50</v>
      </c>
      <c r="N157" s="71"/>
      <c r="O157" s="71"/>
      <c r="P157" s="71"/>
      <c r="Q157" s="71"/>
      <c r="R157" s="71"/>
      <c r="S157" s="71" t="s">
        <v>127</v>
      </c>
      <c r="T157" s="58" t="s">
        <v>362</v>
      </c>
      <c r="U157" s="8"/>
      <c r="V157" s="8"/>
      <c r="W157" s="8"/>
      <c r="X157" s="8"/>
      <c r="Y157" s="8"/>
      <c r="Z157" s="8"/>
      <c r="AA157" s="8"/>
      <c r="AB157" s="8"/>
      <c r="AC157" s="8"/>
      <c r="AD157" s="8"/>
      <c r="AE157" s="8"/>
      <c r="AF157" s="8"/>
      <c r="AG157" s="8"/>
      <c r="AH157" s="8"/>
      <c r="AI157" s="8"/>
      <c r="AJ157" s="8"/>
      <c r="AK157" s="8"/>
      <c r="AL157" s="8"/>
      <c r="AM157" s="8"/>
      <c r="AN157" s="8"/>
      <c r="AO157" s="8"/>
      <c r="AP157" s="8"/>
      <c r="AQ157" s="8"/>
      <c r="AR157" s="8"/>
      <c r="AS157" s="8"/>
      <c r="AT157" s="8"/>
      <c r="AU157" s="8"/>
      <c r="AV157" s="8"/>
      <c r="AW157" s="8"/>
      <c r="AX157" s="8"/>
      <c r="AY157" s="8"/>
      <c r="AZ157" s="8"/>
      <c r="BA157" s="8"/>
      <c r="BB157" s="8"/>
      <c r="BC157" s="8"/>
      <c r="BD157" s="8"/>
      <c r="BE157" s="8"/>
      <c r="BF157" s="8"/>
      <c r="BG157" s="8"/>
      <c r="BH157" s="8"/>
      <c r="BI157" s="8"/>
      <c r="BJ157" s="8"/>
      <c r="BK157" s="8"/>
      <c r="BL157" s="8"/>
      <c r="BM157" s="8"/>
      <c r="BN157" s="8"/>
      <c r="BO157" s="8"/>
      <c r="BP157" s="8"/>
      <c r="BQ157" s="8"/>
      <c r="BR157" s="8"/>
      <c r="BS157" s="8"/>
      <c r="BT157" s="8"/>
      <c r="BU157" s="8"/>
      <c r="BV157" s="8"/>
      <c r="BW157" s="8"/>
      <c r="BX157" s="8"/>
      <c r="BY157" s="8"/>
      <c r="BZ157" s="8"/>
      <c r="CA157" s="8"/>
      <c r="CB157" s="8"/>
      <c r="CC157" s="8"/>
      <c r="CD157" s="8"/>
      <c r="CE157" s="8"/>
      <c r="CF157" s="8"/>
      <c r="CG157" s="8"/>
      <c r="CH157" s="8"/>
      <c r="CI157" s="8"/>
      <c r="CJ157" s="8"/>
      <c r="CK157" s="8"/>
      <c r="CL157" s="8"/>
      <c r="CM157" s="8"/>
      <c r="CN157" s="8"/>
      <c r="CO157" s="8"/>
      <c r="CP157" s="8"/>
      <c r="CQ157" s="8"/>
      <c r="CR157" s="8"/>
      <c r="CS157" s="8"/>
      <c r="CT157" s="8"/>
      <c r="CU157" s="8"/>
      <c r="CV157" s="8"/>
      <c r="CW157" s="8"/>
      <c r="CX157" s="8"/>
      <c r="CY157" s="8"/>
      <c r="CZ157" s="8"/>
      <c r="DA157" s="8"/>
      <c r="DB157" s="8"/>
      <c r="DC157" s="8"/>
      <c r="DD157" s="8"/>
      <c r="DE157" s="8"/>
      <c r="DF157" s="8"/>
      <c r="DG157" s="8"/>
      <c r="DH157" s="8"/>
      <c r="DI157" s="8"/>
      <c r="DJ157" s="8"/>
      <c r="DK157" s="8"/>
      <c r="DL157" s="8"/>
      <c r="DM157" s="8"/>
      <c r="DN157" s="8"/>
      <c r="DO157" s="8"/>
      <c r="DP157" s="8"/>
      <c r="DQ157" s="8"/>
      <c r="DR157" s="8"/>
      <c r="DS157" s="8"/>
      <c r="DT157" s="8"/>
      <c r="DU157" s="8"/>
      <c r="DV157" s="8"/>
      <c r="DW157" s="8"/>
      <c r="DX157" s="8"/>
      <c r="DY157" s="8"/>
      <c r="DZ157" s="8"/>
      <c r="EA157" s="8"/>
      <c r="EB157" s="8"/>
      <c r="EC157" s="8"/>
      <c r="ED157" s="8"/>
      <c r="EE157" s="8"/>
      <c r="EF157" s="8"/>
      <c r="EG157" s="8"/>
      <c r="EH157" s="8"/>
      <c r="EI157" s="8"/>
      <c r="EJ157" s="8"/>
      <c r="EK157" s="8"/>
      <c r="EL157" s="8"/>
      <c r="EM157" s="8"/>
      <c r="EN157" s="8"/>
      <c r="EO157" s="8"/>
      <c r="EP157" s="8"/>
      <c r="EQ157" s="8"/>
      <c r="ER157" s="8"/>
      <c r="ES157" s="8"/>
      <c r="ET157" s="8"/>
      <c r="EU157" s="8"/>
      <c r="EV157" s="8"/>
      <c r="EW157" s="8"/>
      <c r="EX157" s="8"/>
      <c r="EY157" s="8"/>
      <c r="EZ157" s="8"/>
      <c r="FA157" s="8"/>
      <c r="FB157" s="8"/>
      <c r="FC157" s="8"/>
      <c r="FD157" s="8"/>
      <c r="FE157" s="8"/>
      <c r="FF157" s="8"/>
      <c r="FG157" s="8"/>
      <c r="FH157" s="8"/>
      <c r="FI157" s="8"/>
      <c r="FJ157" s="8"/>
      <c r="FK157" s="8"/>
      <c r="FL157" s="8"/>
      <c r="FM157" s="8"/>
      <c r="FN157" s="8"/>
      <c r="FO157" s="8"/>
      <c r="FP157" s="8"/>
      <c r="FQ157" s="8"/>
      <c r="FR157" s="8"/>
      <c r="FS157" s="8"/>
      <c r="FT157" s="8"/>
      <c r="FU157" s="8"/>
      <c r="FV157" s="8"/>
      <c r="FW157" s="8"/>
      <c r="FX157" s="8"/>
      <c r="FY157" s="8"/>
      <c r="FZ157" s="8"/>
      <c r="GA157" s="8"/>
      <c r="GB157" s="8"/>
      <c r="GC157" s="8"/>
      <c r="GD157" s="8"/>
      <c r="GE157" s="8"/>
      <c r="GF157" s="8"/>
      <c r="GG157" s="8"/>
      <c r="GH157" s="8"/>
      <c r="GI157" s="8"/>
      <c r="GJ157" s="8"/>
      <c r="GK157" s="8"/>
      <c r="GL157" s="8"/>
      <c r="GM157" s="8"/>
      <c r="GN157" s="8"/>
      <c r="GO157" s="8"/>
      <c r="GP157" s="8"/>
      <c r="GQ157" s="8"/>
      <c r="GR157" s="8"/>
      <c r="GS157" s="8"/>
      <c r="GT157" s="8"/>
      <c r="GU157" s="8"/>
      <c r="GV157" s="8"/>
      <c r="GW157" s="8"/>
      <c r="GX157" s="8"/>
      <c r="GY157" s="8"/>
      <c r="GZ157" s="8"/>
      <c r="HA157" s="8"/>
      <c r="HB157" s="8"/>
      <c r="HC157" s="8"/>
      <c r="HD157" s="8"/>
      <c r="HE157" s="8"/>
      <c r="HF157" s="8"/>
      <c r="HG157" s="8"/>
      <c r="HH157" s="8"/>
      <c r="HI157" s="8"/>
      <c r="HJ157" s="8"/>
      <c r="HK157" s="8"/>
      <c r="HL157" s="8"/>
      <c r="HM157" s="8"/>
      <c r="HN157" s="8"/>
      <c r="HO157" s="8"/>
      <c r="HP157" s="8"/>
      <c r="HQ157" s="8"/>
      <c r="HR157" s="8"/>
      <c r="HS157" s="8"/>
      <c r="HT157" s="8"/>
      <c r="HU157" s="8"/>
      <c r="HV157" s="8"/>
      <c r="HW157" s="8"/>
      <c r="HX157" s="8"/>
      <c r="HY157" s="8"/>
      <c r="HZ157" s="8"/>
      <c r="IA157" s="8"/>
      <c r="IB157" s="8"/>
      <c r="IC157" s="8"/>
      <c r="ID157" s="8"/>
      <c r="IE157" s="8"/>
      <c r="IF157" s="8"/>
      <c r="IG157" s="8"/>
      <c r="IH157" s="8"/>
      <c r="II157" s="8"/>
      <c r="IJ157" s="8"/>
      <c r="IK157" s="8"/>
      <c r="IL157" s="8"/>
      <c r="IM157" s="8"/>
      <c r="IN157" s="8"/>
      <c r="IO157" s="8"/>
      <c r="IP157" s="8"/>
      <c r="IQ157" s="8"/>
      <c r="IR157" s="8"/>
      <c r="IS157" s="8"/>
      <c r="IT157" s="8"/>
      <c r="IU157" s="8"/>
      <c r="IV157" s="8"/>
    </row>
    <row r="158" spans="1:256" s="13" customFormat="1" ht="27.95" customHeight="1">
      <c r="A158" s="98" t="s">
        <v>25</v>
      </c>
      <c r="B158" s="40">
        <v>133</v>
      </c>
      <c r="C158" s="58" t="s">
        <v>492</v>
      </c>
      <c r="D158" s="58" t="s">
        <v>487</v>
      </c>
      <c r="E158" s="58" t="s">
        <v>493</v>
      </c>
      <c r="F158" s="68">
        <v>2019</v>
      </c>
      <c r="G158" s="69" t="s">
        <v>422</v>
      </c>
      <c r="H158" s="59">
        <f>M158</f>
        <v>19</v>
      </c>
      <c r="I158" s="59">
        <v>19</v>
      </c>
      <c r="J158" s="59"/>
      <c r="K158" s="59"/>
      <c r="L158" s="59"/>
      <c r="M158" s="59">
        <f>I158+J158+K158+L158</f>
        <v>19</v>
      </c>
      <c r="N158" s="71"/>
      <c r="O158" s="71"/>
      <c r="P158" s="71"/>
      <c r="Q158" s="71"/>
      <c r="R158" s="71"/>
      <c r="S158" s="71" t="s">
        <v>127</v>
      </c>
      <c r="T158" s="58" t="s">
        <v>362</v>
      </c>
      <c r="U158" s="8"/>
      <c r="V158" s="8"/>
      <c r="W158" s="8"/>
      <c r="X158" s="8"/>
      <c r="Y158" s="8"/>
      <c r="Z158" s="8"/>
      <c r="AA158" s="8"/>
      <c r="AB158" s="8"/>
      <c r="AC158" s="8"/>
      <c r="AD158" s="8"/>
      <c r="AE158" s="8"/>
      <c r="AF158" s="8"/>
      <c r="AG158" s="8"/>
      <c r="AH158" s="8"/>
      <c r="AI158" s="8"/>
      <c r="AJ158" s="8"/>
      <c r="AK158" s="8"/>
      <c r="AL158" s="8"/>
      <c r="AM158" s="8"/>
      <c r="AN158" s="8"/>
      <c r="AO158" s="8"/>
      <c r="AP158" s="8"/>
      <c r="AQ158" s="8"/>
      <c r="AR158" s="8"/>
      <c r="AS158" s="8"/>
      <c r="AT158" s="8"/>
      <c r="AU158" s="8"/>
      <c r="AV158" s="8"/>
      <c r="AW158" s="8"/>
      <c r="AX158" s="8"/>
      <c r="AY158" s="8"/>
      <c r="AZ158" s="8"/>
      <c r="BA158" s="8"/>
      <c r="BB158" s="8"/>
      <c r="BC158" s="8"/>
      <c r="BD158" s="8"/>
      <c r="BE158" s="8"/>
      <c r="BF158" s="8"/>
      <c r="BG158" s="8"/>
      <c r="BH158" s="8"/>
      <c r="BI158" s="8"/>
      <c r="BJ158" s="8"/>
      <c r="BK158" s="8"/>
      <c r="BL158" s="8"/>
      <c r="BM158" s="8"/>
      <c r="BN158" s="8"/>
      <c r="BO158" s="8"/>
      <c r="BP158" s="8"/>
      <c r="BQ158" s="8"/>
      <c r="BR158" s="8"/>
      <c r="BS158" s="8"/>
      <c r="BT158" s="8"/>
      <c r="BU158" s="8"/>
      <c r="BV158" s="8"/>
      <c r="BW158" s="8"/>
      <c r="BX158" s="8"/>
      <c r="BY158" s="8"/>
      <c r="BZ158" s="8"/>
      <c r="CA158" s="8"/>
      <c r="CB158" s="8"/>
      <c r="CC158" s="8"/>
      <c r="CD158" s="8"/>
      <c r="CE158" s="8"/>
      <c r="CF158" s="8"/>
      <c r="CG158" s="8"/>
      <c r="CH158" s="8"/>
      <c r="CI158" s="8"/>
      <c r="CJ158" s="8"/>
      <c r="CK158" s="8"/>
      <c r="CL158" s="8"/>
      <c r="CM158" s="8"/>
      <c r="CN158" s="8"/>
      <c r="CO158" s="8"/>
      <c r="CP158" s="8"/>
      <c r="CQ158" s="8"/>
      <c r="CR158" s="8"/>
      <c r="CS158" s="8"/>
      <c r="CT158" s="8"/>
      <c r="CU158" s="8"/>
      <c r="CV158" s="8"/>
      <c r="CW158" s="8"/>
      <c r="CX158" s="8"/>
      <c r="CY158" s="8"/>
      <c r="CZ158" s="8"/>
      <c r="DA158" s="8"/>
      <c r="DB158" s="8"/>
      <c r="DC158" s="8"/>
      <c r="DD158" s="8"/>
      <c r="DE158" s="8"/>
      <c r="DF158" s="8"/>
      <c r="DG158" s="8"/>
      <c r="DH158" s="8"/>
      <c r="DI158" s="8"/>
      <c r="DJ158" s="8"/>
      <c r="DK158" s="8"/>
      <c r="DL158" s="8"/>
      <c r="DM158" s="8"/>
      <c r="DN158" s="8"/>
      <c r="DO158" s="8"/>
      <c r="DP158" s="8"/>
      <c r="DQ158" s="8"/>
      <c r="DR158" s="8"/>
      <c r="DS158" s="8"/>
      <c r="DT158" s="8"/>
      <c r="DU158" s="8"/>
      <c r="DV158" s="8"/>
      <c r="DW158" s="8"/>
      <c r="DX158" s="8"/>
      <c r="DY158" s="8"/>
      <c r="DZ158" s="8"/>
      <c r="EA158" s="8"/>
      <c r="EB158" s="8"/>
      <c r="EC158" s="8"/>
      <c r="ED158" s="8"/>
      <c r="EE158" s="8"/>
      <c r="EF158" s="8"/>
      <c r="EG158" s="8"/>
      <c r="EH158" s="8"/>
      <c r="EI158" s="8"/>
      <c r="EJ158" s="8"/>
      <c r="EK158" s="8"/>
      <c r="EL158" s="8"/>
      <c r="EM158" s="8"/>
      <c r="EN158" s="8"/>
      <c r="EO158" s="8"/>
      <c r="EP158" s="8"/>
      <c r="EQ158" s="8"/>
      <c r="ER158" s="8"/>
      <c r="ES158" s="8"/>
      <c r="ET158" s="8"/>
      <c r="EU158" s="8"/>
      <c r="EV158" s="8"/>
      <c r="EW158" s="8"/>
      <c r="EX158" s="8"/>
      <c r="EY158" s="8"/>
      <c r="EZ158" s="8"/>
      <c r="FA158" s="8"/>
      <c r="FB158" s="8"/>
      <c r="FC158" s="8"/>
      <c r="FD158" s="8"/>
      <c r="FE158" s="8"/>
      <c r="FF158" s="8"/>
      <c r="FG158" s="8"/>
      <c r="FH158" s="8"/>
      <c r="FI158" s="8"/>
      <c r="FJ158" s="8"/>
      <c r="FK158" s="8"/>
      <c r="FL158" s="8"/>
      <c r="FM158" s="8"/>
      <c r="FN158" s="8"/>
      <c r="FO158" s="8"/>
      <c r="FP158" s="8"/>
      <c r="FQ158" s="8"/>
      <c r="FR158" s="8"/>
      <c r="FS158" s="8"/>
      <c r="FT158" s="8"/>
      <c r="FU158" s="8"/>
      <c r="FV158" s="8"/>
      <c r="FW158" s="8"/>
      <c r="FX158" s="8"/>
      <c r="FY158" s="8"/>
      <c r="FZ158" s="8"/>
      <c r="GA158" s="8"/>
      <c r="GB158" s="8"/>
      <c r="GC158" s="8"/>
      <c r="GD158" s="8"/>
      <c r="GE158" s="8"/>
      <c r="GF158" s="8"/>
      <c r="GG158" s="8"/>
      <c r="GH158" s="8"/>
      <c r="GI158" s="8"/>
      <c r="GJ158" s="8"/>
      <c r="GK158" s="8"/>
      <c r="GL158" s="8"/>
      <c r="GM158" s="8"/>
      <c r="GN158" s="8"/>
      <c r="GO158" s="8"/>
      <c r="GP158" s="8"/>
      <c r="GQ158" s="8"/>
      <c r="GR158" s="8"/>
      <c r="GS158" s="8"/>
      <c r="GT158" s="8"/>
      <c r="GU158" s="8"/>
      <c r="GV158" s="8"/>
      <c r="GW158" s="8"/>
      <c r="GX158" s="8"/>
      <c r="GY158" s="8"/>
      <c r="GZ158" s="8"/>
      <c r="HA158" s="8"/>
      <c r="HB158" s="8"/>
      <c r="HC158" s="8"/>
      <c r="HD158" s="8"/>
      <c r="HE158" s="8"/>
      <c r="HF158" s="8"/>
      <c r="HG158" s="8"/>
      <c r="HH158" s="8"/>
      <c r="HI158" s="8"/>
      <c r="HJ158" s="8"/>
      <c r="HK158" s="8"/>
      <c r="HL158" s="8"/>
      <c r="HM158" s="8"/>
      <c r="HN158" s="8"/>
      <c r="HO158" s="8"/>
      <c r="HP158" s="8"/>
      <c r="HQ158" s="8"/>
      <c r="HR158" s="8"/>
      <c r="HS158" s="8"/>
      <c r="HT158" s="8"/>
      <c r="HU158" s="8"/>
      <c r="HV158" s="8"/>
      <c r="HW158" s="8"/>
      <c r="HX158" s="8"/>
      <c r="HY158" s="8"/>
      <c r="HZ158" s="8"/>
      <c r="IA158" s="8"/>
      <c r="IB158" s="8"/>
      <c r="IC158" s="8"/>
      <c r="ID158" s="8"/>
      <c r="IE158" s="8"/>
      <c r="IF158" s="8"/>
      <c r="IG158" s="8"/>
      <c r="IH158" s="8"/>
      <c r="II158" s="8"/>
      <c r="IJ158" s="8"/>
      <c r="IK158" s="8"/>
      <c r="IL158" s="8"/>
      <c r="IM158" s="8"/>
      <c r="IN158" s="8"/>
      <c r="IO158" s="8"/>
      <c r="IP158" s="8"/>
      <c r="IQ158" s="8"/>
      <c r="IR158" s="8"/>
      <c r="IS158" s="8"/>
      <c r="IT158" s="8"/>
      <c r="IU158" s="8"/>
      <c r="IV158" s="8"/>
    </row>
    <row r="159" spans="1:256" s="8" customFormat="1" ht="27.95" customHeight="1">
      <c r="A159" s="98"/>
      <c r="B159" s="40">
        <v>134</v>
      </c>
      <c r="C159" s="58" t="s">
        <v>494</v>
      </c>
      <c r="D159" s="58" t="s">
        <v>359</v>
      </c>
      <c r="E159" s="58" t="s">
        <v>495</v>
      </c>
      <c r="F159" s="58">
        <v>2019</v>
      </c>
      <c r="G159" s="58" t="s">
        <v>361</v>
      </c>
      <c r="H159" s="59">
        <v>40.5</v>
      </c>
      <c r="I159" s="59">
        <v>36</v>
      </c>
      <c r="J159" s="59"/>
      <c r="K159" s="59"/>
      <c r="L159" s="59">
        <v>4.5</v>
      </c>
      <c r="M159" s="59">
        <v>40.5</v>
      </c>
      <c r="N159" s="72"/>
      <c r="O159" s="72"/>
      <c r="P159" s="73"/>
      <c r="Q159" s="73"/>
      <c r="R159" s="73"/>
      <c r="S159" s="71" t="s">
        <v>127</v>
      </c>
      <c r="T159" s="58" t="s">
        <v>362</v>
      </c>
    </row>
    <row r="160" spans="1:256" s="14" customFormat="1" ht="30.95" customHeight="1">
      <c r="A160" s="98"/>
      <c r="B160" s="40">
        <v>135</v>
      </c>
      <c r="C160" s="58" t="s">
        <v>496</v>
      </c>
      <c r="D160" s="58" t="s">
        <v>359</v>
      </c>
      <c r="E160" s="58" t="s">
        <v>497</v>
      </c>
      <c r="F160" s="58">
        <v>2019</v>
      </c>
      <c r="G160" s="58" t="s">
        <v>441</v>
      </c>
      <c r="H160" s="59">
        <v>12</v>
      </c>
      <c r="I160" s="59">
        <v>12</v>
      </c>
      <c r="J160" s="59"/>
      <c r="K160" s="59"/>
      <c r="L160" s="59"/>
      <c r="M160" s="59">
        <v>12</v>
      </c>
      <c r="N160" s="73"/>
      <c r="O160" s="73"/>
      <c r="P160" s="73"/>
      <c r="Q160" s="73"/>
      <c r="R160" s="73"/>
      <c r="S160" s="71" t="s">
        <v>127</v>
      </c>
      <c r="T160" s="58" t="s">
        <v>362</v>
      </c>
      <c r="U160" s="8"/>
      <c r="V160" s="8"/>
      <c r="W160" s="8"/>
      <c r="X160" s="8"/>
      <c r="Y160" s="8"/>
      <c r="Z160" s="8"/>
      <c r="AA160" s="8"/>
      <c r="AB160" s="8"/>
      <c r="AC160" s="8"/>
      <c r="AD160" s="8"/>
      <c r="AE160" s="8"/>
      <c r="AF160" s="8"/>
      <c r="AG160" s="8"/>
      <c r="AH160" s="8"/>
      <c r="AI160" s="8"/>
      <c r="AJ160" s="8"/>
      <c r="AK160" s="8"/>
      <c r="AL160" s="8"/>
      <c r="AM160" s="8"/>
      <c r="AN160" s="8"/>
      <c r="AO160" s="8"/>
      <c r="AP160" s="8"/>
      <c r="AQ160" s="8"/>
      <c r="AR160" s="8"/>
      <c r="AS160" s="8"/>
      <c r="AT160" s="8"/>
      <c r="AU160" s="8"/>
      <c r="AV160" s="8"/>
      <c r="AW160" s="8"/>
      <c r="AX160" s="8"/>
      <c r="AY160" s="8"/>
      <c r="AZ160" s="8"/>
      <c r="BA160" s="8"/>
      <c r="BB160" s="8"/>
      <c r="BC160" s="8"/>
      <c r="BD160" s="8"/>
      <c r="BE160" s="8"/>
      <c r="BF160" s="8"/>
      <c r="BG160" s="8"/>
      <c r="BH160" s="8"/>
      <c r="BI160" s="8"/>
      <c r="BJ160" s="8"/>
      <c r="BK160" s="8"/>
      <c r="BL160" s="8"/>
      <c r="BM160" s="8"/>
      <c r="BN160" s="8"/>
      <c r="BO160" s="8"/>
      <c r="BP160" s="8"/>
      <c r="BQ160" s="8"/>
      <c r="BR160" s="8"/>
      <c r="BS160" s="8"/>
      <c r="BT160" s="8"/>
      <c r="BU160" s="8"/>
      <c r="BV160" s="8"/>
      <c r="BW160" s="8"/>
      <c r="BX160" s="8"/>
      <c r="BY160" s="8"/>
      <c r="BZ160" s="8"/>
      <c r="CA160" s="8"/>
      <c r="CB160" s="8"/>
      <c r="CC160" s="8"/>
      <c r="CD160" s="8"/>
      <c r="CE160" s="8"/>
      <c r="CF160" s="8"/>
      <c r="CG160" s="8"/>
      <c r="CH160" s="8"/>
      <c r="CI160" s="8"/>
      <c r="CJ160" s="8"/>
      <c r="CK160" s="8"/>
      <c r="CL160" s="8"/>
      <c r="CM160" s="8"/>
      <c r="CN160" s="8"/>
      <c r="CO160" s="8"/>
      <c r="CP160" s="8"/>
      <c r="CQ160" s="8"/>
      <c r="CR160" s="8"/>
      <c r="CS160" s="8"/>
      <c r="CT160" s="8"/>
      <c r="CU160" s="8"/>
      <c r="CV160" s="8"/>
      <c r="CW160" s="8"/>
      <c r="CX160" s="8"/>
      <c r="CY160" s="8"/>
      <c r="CZ160" s="8"/>
      <c r="DA160" s="8"/>
      <c r="DB160" s="8"/>
      <c r="DC160" s="8"/>
      <c r="DD160" s="8"/>
      <c r="DE160" s="8"/>
      <c r="DF160" s="8"/>
      <c r="DG160" s="8"/>
      <c r="DH160" s="8"/>
      <c r="DI160" s="8"/>
      <c r="DJ160" s="8"/>
      <c r="DK160" s="8"/>
      <c r="DL160" s="8"/>
      <c r="DM160" s="8"/>
      <c r="DN160" s="8"/>
      <c r="DO160" s="8"/>
      <c r="DP160" s="8"/>
      <c r="DQ160" s="8"/>
      <c r="DR160" s="8"/>
      <c r="DS160" s="8"/>
      <c r="DT160" s="8"/>
      <c r="DU160" s="8"/>
      <c r="DV160" s="8"/>
      <c r="DW160" s="8"/>
      <c r="DX160" s="8"/>
      <c r="DY160" s="8"/>
      <c r="DZ160" s="8"/>
      <c r="EA160" s="8"/>
      <c r="EB160" s="8"/>
      <c r="EC160" s="8"/>
      <c r="ED160" s="8"/>
      <c r="EE160" s="8"/>
      <c r="EF160" s="8"/>
      <c r="EG160" s="8"/>
      <c r="EH160" s="8"/>
      <c r="EI160" s="8"/>
      <c r="EJ160" s="8"/>
      <c r="EK160" s="8"/>
      <c r="EL160" s="8"/>
      <c r="EM160" s="8"/>
      <c r="EN160" s="8"/>
      <c r="EO160" s="8"/>
      <c r="EP160" s="8"/>
      <c r="EQ160" s="8"/>
      <c r="ER160" s="8"/>
      <c r="ES160" s="8"/>
      <c r="ET160" s="8"/>
      <c r="EU160" s="8"/>
      <c r="EV160" s="8"/>
      <c r="EW160" s="8"/>
      <c r="EX160" s="8"/>
      <c r="EY160" s="8"/>
      <c r="EZ160" s="8"/>
      <c r="FA160" s="8"/>
      <c r="FB160" s="8"/>
      <c r="FC160" s="8"/>
      <c r="FD160" s="8"/>
      <c r="FE160" s="8"/>
      <c r="FF160" s="8"/>
      <c r="FG160" s="8"/>
      <c r="FH160" s="8"/>
      <c r="FI160" s="8"/>
      <c r="FJ160" s="8"/>
      <c r="FK160" s="8"/>
      <c r="FL160" s="8"/>
      <c r="FM160" s="8"/>
      <c r="FN160" s="8"/>
      <c r="FO160" s="8"/>
      <c r="FP160" s="8"/>
      <c r="FQ160" s="8"/>
      <c r="FR160" s="8"/>
      <c r="FS160" s="8"/>
      <c r="FT160" s="8"/>
      <c r="FU160" s="8"/>
      <c r="FV160" s="8"/>
      <c r="FW160" s="8"/>
      <c r="FX160" s="8"/>
      <c r="FY160" s="8"/>
      <c r="FZ160" s="8"/>
      <c r="GA160" s="8"/>
      <c r="GB160" s="8"/>
      <c r="GC160" s="8"/>
      <c r="GD160" s="8"/>
      <c r="GE160" s="8"/>
      <c r="GF160" s="8"/>
      <c r="GG160" s="8"/>
      <c r="GH160" s="8"/>
      <c r="GI160" s="8"/>
      <c r="GJ160" s="8"/>
      <c r="GK160" s="8"/>
      <c r="GL160" s="8"/>
      <c r="GM160" s="8"/>
      <c r="GN160" s="8"/>
      <c r="GO160" s="8"/>
      <c r="GP160" s="8"/>
      <c r="GQ160" s="8"/>
      <c r="GR160" s="8"/>
      <c r="GS160" s="8"/>
      <c r="GT160" s="8"/>
      <c r="GU160" s="8"/>
      <c r="GV160" s="8"/>
      <c r="GW160" s="8"/>
      <c r="GX160" s="8"/>
      <c r="GY160" s="8"/>
      <c r="GZ160" s="8"/>
      <c r="HA160" s="8"/>
      <c r="HB160" s="8"/>
      <c r="HC160" s="8"/>
      <c r="HD160" s="8"/>
      <c r="HE160" s="8"/>
      <c r="HF160" s="8"/>
      <c r="HG160" s="8"/>
      <c r="HH160" s="8"/>
      <c r="HI160" s="8"/>
      <c r="HJ160" s="8"/>
      <c r="HK160" s="8"/>
      <c r="HL160" s="8"/>
      <c r="HM160" s="8"/>
      <c r="HN160" s="8"/>
      <c r="HO160" s="8"/>
      <c r="HP160" s="8"/>
      <c r="HQ160" s="8"/>
      <c r="HR160" s="8"/>
      <c r="HS160" s="8"/>
      <c r="HT160" s="8"/>
      <c r="HU160" s="8"/>
      <c r="HV160" s="8"/>
      <c r="HW160" s="8"/>
      <c r="HX160" s="8"/>
      <c r="HY160" s="8"/>
      <c r="HZ160" s="8"/>
      <c r="IA160" s="8"/>
      <c r="IB160" s="8"/>
      <c r="IC160" s="8"/>
      <c r="ID160" s="8"/>
      <c r="IE160" s="8"/>
      <c r="IF160" s="8"/>
      <c r="IG160" s="8"/>
      <c r="IH160" s="8"/>
      <c r="II160" s="8"/>
      <c r="IJ160" s="8"/>
      <c r="IK160" s="8"/>
      <c r="IL160" s="8"/>
      <c r="IM160" s="8"/>
      <c r="IN160" s="8"/>
      <c r="IO160" s="8"/>
      <c r="IP160" s="8"/>
      <c r="IQ160" s="8"/>
      <c r="IR160" s="8"/>
      <c r="IS160" s="8"/>
      <c r="IT160" s="8"/>
      <c r="IU160" s="8"/>
      <c r="IV160" s="8"/>
    </row>
    <row r="161" spans="1:256" s="14" customFormat="1" ht="30.95" customHeight="1">
      <c r="A161" s="98"/>
      <c r="B161" s="40">
        <v>136</v>
      </c>
      <c r="C161" s="58" t="s">
        <v>498</v>
      </c>
      <c r="D161" s="58" t="s">
        <v>499</v>
      </c>
      <c r="E161" s="58" t="s">
        <v>500</v>
      </c>
      <c r="F161" s="58">
        <v>2019</v>
      </c>
      <c r="G161" s="58" t="s">
        <v>501</v>
      </c>
      <c r="H161" s="59">
        <v>8</v>
      </c>
      <c r="I161" s="59">
        <v>8</v>
      </c>
      <c r="J161" s="59"/>
      <c r="K161" s="59"/>
      <c r="L161" s="59"/>
      <c r="M161" s="59">
        <v>8</v>
      </c>
      <c r="N161" s="73"/>
      <c r="O161" s="73"/>
      <c r="P161" s="73"/>
      <c r="Q161" s="73"/>
      <c r="R161" s="73"/>
      <c r="S161" s="71" t="s">
        <v>127</v>
      </c>
      <c r="T161" s="58" t="s">
        <v>370</v>
      </c>
      <c r="U161" s="8"/>
      <c r="V161" s="8"/>
      <c r="W161" s="8"/>
      <c r="X161" s="8"/>
      <c r="Y161" s="8"/>
      <c r="Z161" s="8"/>
      <c r="AA161" s="8"/>
      <c r="AB161" s="8"/>
      <c r="AC161" s="8"/>
      <c r="AD161" s="8"/>
      <c r="AE161" s="8"/>
      <c r="AF161" s="8"/>
      <c r="AG161" s="8"/>
      <c r="AH161" s="8"/>
      <c r="AI161" s="8"/>
      <c r="AJ161" s="8"/>
      <c r="AK161" s="8"/>
      <c r="AL161" s="8"/>
      <c r="AM161" s="8"/>
      <c r="AN161" s="8"/>
      <c r="AO161" s="8"/>
      <c r="AP161" s="8"/>
      <c r="AQ161" s="8"/>
      <c r="AR161" s="8"/>
      <c r="AS161" s="8"/>
      <c r="AT161" s="8"/>
      <c r="AU161" s="8"/>
      <c r="AV161" s="8"/>
      <c r="AW161" s="8"/>
      <c r="AX161" s="8"/>
      <c r="AY161" s="8"/>
      <c r="AZ161" s="8"/>
      <c r="BA161" s="8"/>
      <c r="BB161" s="8"/>
      <c r="BC161" s="8"/>
      <c r="BD161" s="8"/>
      <c r="BE161" s="8"/>
      <c r="BF161" s="8"/>
      <c r="BG161" s="8"/>
      <c r="BH161" s="8"/>
      <c r="BI161" s="8"/>
      <c r="BJ161" s="8"/>
      <c r="BK161" s="8"/>
      <c r="BL161" s="8"/>
      <c r="BM161" s="8"/>
      <c r="BN161" s="8"/>
      <c r="BO161" s="8"/>
      <c r="BP161" s="8"/>
      <c r="BQ161" s="8"/>
      <c r="BR161" s="8"/>
      <c r="BS161" s="8"/>
      <c r="BT161" s="8"/>
      <c r="BU161" s="8"/>
      <c r="BV161" s="8"/>
      <c r="BW161" s="8"/>
      <c r="BX161" s="8"/>
      <c r="BY161" s="8"/>
      <c r="BZ161" s="8"/>
      <c r="CA161" s="8"/>
      <c r="CB161" s="8"/>
      <c r="CC161" s="8"/>
      <c r="CD161" s="8"/>
      <c r="CE161" s="8"/>
      <c r="CF161" s="8"/>
      <c r="CG161" s="8"/>
      <c r="CH161" s="8"/>
      <c r="CI161" s="8"/>
      <c r="CJ161" s="8"/>
      <c r="CK161" s="8"/>
      <c r="CL161" s="8"/>
      <c r="CM161" s="8"/>
      <c r="CN161" s="8"/>
      <c r="CO161" s="8"/>
      <c r="CP161" s="8"/>
      <c r="CQ161" s="8"/>
      <c r="CR161" s="8"/>
      <c r="CS161" s="8"/>
      <c r="CT161" s="8"/>
      <c r="CU161" s="8"/>
      <c r="CV161" s="8"/>
      <c r="CW161" s="8"/>
      <c r="CX161" s="8"/>
      <c r="CY161" s="8"/>
      <c r="CZ161" s="8"/>
      <c r="DA161" s="8"/>
      <c r="DB161" s="8"/>
      <c r="DC161" s="8"/>
      <c r="DD161" s="8"/>
      <c r="DE161" s="8"/>
      <c r="DF161" s="8"/>
      <c r="DG161" s="8"/>
      <c r="DH161" s="8"/>
      <c r="DI161" s="8"/>
      <c r="DJ161" s="8"/>
      <c r="DK161" s="8"/>
      <c r="DL161" s="8"/>
      <c r="DM161" s="8"/>
      <c r="DN161" s="8"/>
      <c r="DO161" s="8"/>
      <c r="DP161" s="8"/>
      <c r="DQ161" s="8"/>
      <c r="DR161" s="8"/>
      <c r="DS161" s="8"/>
      <c r="DT161" s="8"/>
      <c r="DU161" s="8"/>
      <c r="DV161" s="8"/>
      <c r="DW161" s="8"/>
      <c r="DX161" s="8"/>
      <c r="DY161" s="8"/>
      <c r="DZ161" s="8"/>
      <c r="EA161" s="8"/>
      <c r="EB161" s="8"/>
      <c r="EC161" s="8"/>
      <c r="ED161" s="8"/>
      <c r="EE161" s="8"/>
      <c r="EF161" s="8"/>
      <c r="EG161" s="8"/>
      <c r="EH161" s="8"/>
      <c r="EI161" s="8"/>
      <c r="EJ161" s="8"/>
      <c r="EK161" s="8"/>
      <c r="EL161" s="8"/>
      <c r="EM161" s="8"/>
      <c r="EN161" s="8"/>
      <c r="EO161" s="8"/>
      <c r="EP161" s="8"/>
      <c r="EQ161" s="8"/>
      <c r="ER161" s="8"/>
      <c r="ES161" s="8"/>
      <c r="ET161" s="8"/>
      <c r="EU161" s="8"/>
      <c r="EV161" s="8"/>
      <c r="EW161" s="8"/>
      <c r="EX161" s="8"/>
      <c r="EY161" s="8"/>
      <c r="EZ161" s="8"/>
      <c r="FA161" s="8"/>
      <c r="FB161" s="8"/>
      <c r="FC161" s="8"/>
      <c r="FD161" s="8"/>
      <c r="FE161" s="8"/>
      <c r="FF161" s="8"/>
      <c r="FG161" s="8"/>
      <c r="FH161" s="8"/>
      <c r="FI161" s="8"/>
      <c r="FJ161" s="8"/>
      <c r="FK161" s="8"/>
      <c r="FL161" s="8"/>
      <c r="FM161" s="8"/>
      <c r="FN161" s="8"/>
      <c r="FO161" s="8"/>
      <c r="FP161" s="8"/>
      <c r="FQ161" s="8"/>
      <c r="FR161" s="8"/>
      <c r="FS161" s="8"/>
      <c r="FT161" s="8"/>
      <c r="FU161" s="8"/>
      <c r="FV161" s="8"/>
      <c r="FW161" s="8"/>
      <c r="FX161" s="8"/>
      <c r="FY161" s="8"/>
      <c r="FZ161" s="8"/>
      <c r="GA161" s="8"/>
      <c r="GB161" s="8"/>
      <c r="GC161" s="8"/>
      <c r="GD161" s="8"/>
      <c r="GE161" s="8"/>
      <c r="GF161" s="8"/>
      <c r="GG161" s="8"/>
      <c r="GH161" s="8"/>
      <c r="GI161" s="8"/>
      <c r="GJ161" s="8"/>
      <c r="GK161" s="8"/>
      <c r="GL161" s="8"/>
      <c r="GM161" s="8"/>
      <c r="GN161" s="8"/>
      <c r="GO161" s="8"/>
      <c r="GP161" s="8"/>
      <c r="GQ161" s="8"/>
      <c r="GR161" s="8"/>
      <c r="GS161" s="8"/>
      <c r="GT161" s="8"/>
      <c r="GU161" s="8"/>
      <c r="GV161" s="8"/>
      <c r="GW161" s="8"/>
      <c r="GX161" s="8"/>
      <c r="GY161" s="8"/>
      <c r="GZ161" s="8"/>
      <c r="HA161" s="8"/>
      <c r="HB161" s="8"/>
      <c r="HC161" s="8"/>
      <c r="HD161" s="8"/>
      <c r="HE161" s="8"/>
      <c r="HF161" s="8"/>
      <c r="HG161" s="8"/>
      <c r="HH161" s="8"/>
      <c r="HI161" s="8"/>
      <c r="HJ161" s="8"/>
      <c r="HK161" s="8"/>
      <c r="HL161" s="8"/>
      <c r="HM161" s="8"/>
      <c r="HN161" s="8"/>
      <c r="HO161" s="8"/>
      <c r="HP161" s="8"/>
      <c r="HQ161" s="8"/>
      <c r="HR161" s="8"/>
      <c r="HS161" s="8"/>
      <c r="HT161" s="8"/>
      <c r="HU161" s="8"/>
      <c r="HV161" s="8"/>
      <c r="HW161" s="8"/>
      <c r="HX161" s="8"/>
      <c r="HY161" s="8"/>
      <c r="HZ161" s="8"/>
      <c r="IA161" s="8"/>
      <c r="IB161" s="8"/>
      <c r="IC161" s="8"/>
      <c r="ID161" s="8"/>
      <c r="IE161" s="8"/>
      <c r="IF161" s="8"/>
      <c r="IG161" s="8"/>
      <c r="IH161" s="8"/>
      <c r="II161" s="8"/>
      <c r="IJ161" s="8"/>
      <c r="IK161" s="8"/>
      <c r="IL161" s="8"/>
      <c r="IM161" s="8"/>
      <c r="IN161" s="8"/>
      <c r="IO161" s="8"/>
      <c r="IP161" s="8"/>
      <c r="IQ161" s="8"/>
      <c r="IR161" s="8"/>
      <c r="IS161" s="8"/>
      <c r="IT161" s="8"/>
      <c r="IU161" s="8"/>
      <c r="IV161" s="8"/>
    </row>
    <row r="162" spans="1:256" s="12" customFormat="1" ht="27.95" customHeight="1">
      <c r="A162" s="98"/>
      <c r="B162" s="40">
        <v>137</v>
      </c>
      <c r="C162" s="40" t="s">
        <v>502</v>
      </c>
      <c r="D162" s="40" t="s">
        <v>347</v>
      </c>
      <c r="E162" s="40" t="s">
        <v>503</v>
      </c>
      <c r="F162" s="61">
        <v>2019</v>
      </c>
      <c r="G162" s="60" t="s">
        <v>387</v>
      </c>
      <c r="H162" s="39">
        <v>10</v>
      </c>
      <c r="I162" s="39">
        <v>10</v>
      </c>
      <c r="J162" s="39"/>
      <c r="K162" s="39"/>
      <c r="L162" s="39"/>
      <c r="M162" s="39">
        <f t="shared" ref="M162" si="29">I162+J162+K162+L162</f>
        <v>10</v>
      </c>
      <c r="N162" s="42"/>
      <c r="O162" s="42"/>
      <c r="P162" s="42"/>
      <c r="Q162" s="42"/>
      <c r="R162" s="42"/>
      <c r="S162" s="42" t="s">
        <v>148</v>
      </c>
      <c r="T162" s="58" t="s">
        <v>357</v>
      </c>
    </row>
    <row r="163" spans="1:256" s="12" customFormat="1" ht="27.95" customHeight="1">
      <c r="A163" s="98"/>
      <c r="B163" s="40">
        <v>138</v>
      </c>
      <c r="C163" s="40" t="s">
        <v>504</v>
      </c>
      <c r="D163" s="40" t="s">
        <v>505</v>
      </c>
      <c r="E163" s="40" t="s">
        <v>506</v>
      </c>
      <c r="F163" s="61">
        <v>2019</v>
      </c>
      <c r="G163" s="60" t="s">
        <v>403</v>
      </c>
      <c r="H163" s="39">
        <v>15</v>
      </c>
      <c r="I163" s="39">
        <v>15</v>
      </c>
      <c r="J163" s="39"/>
      <c r="K163" s="39"/>
      <c r="L163" s="39"/>
      <c r="M163" s="39">
        <f t="shared" ref="M163:M189" si="30">I163+J163+K163+L163</f>
        <v>15</v>
      </c>
      <c r="N163" s="42"/>
      <c r="O163" s="42"/>
      <c r="P163" s="42"/>
      <c r="Q163" s="42"/>
      <c r="R163" s="42"/>
      <c r="S163" s="42" t="s">
        <v>148</v>
      </c>
      <c r="T163" s="58" t="s">
        <v>370</v>
      </c>
    </row>
    <row r="164" spans="1:256" s="12" customFormat="1" ht="27.95" customHeight="1">
      <c r="A164" s="98"/>
      <c r="B164" s="40">
        <v>139</v>
      </c>
      <c r="C164" s="40" t="s">
        <v>507</v>
      </c>
      <c r="D164" s="40" t="s">
        <v>505</v>
      </c>
      <c r="E164" s="40" t="s">
        <v>508</v>
      </c>
      <c r="F164" s="61">
        <v>2019</v>
      </c>
      <c r="G164" s="60" t="s">
        <v>361</v>
      </c>
      <c r="H164" s="39">
        <v>15</v>
      </c>
      <c r="I164" s="39">
        <v>15</v>
      </c>
      <c r="J164" s="39"/>
      <c r="K164" s="39"/>
      <c r="L164" s="39"/>
      <c r="M164" s="39">
        <f t="shared" si="30"/>
        <v>15</v>
      </c>
      <c r="N164" s="42"/>
      <c r="O164" s="42"/>
      <c r="P164" s="42"/>
      <c r="Q164" s="42"/>
      <c r="R164" s="42"/>
      <c r="S164" s="42" t="s">
        <v>148</v>
      </c>
      <c r="T164" s="58" t="s">
        <v>362</v>
      </c>
    </row>
    <row r="165" spans="1:256" s="12" customFormat="1" ht="27.95" customHeight="1">
      <c r="A165" s="98"/>
      <c r="B165" s="40">
        <v>140</v>
      </c>
      <c r="C165" s="40" t="s">
        <v>509</v>
      </c>
      <c r="D165" s="40" t="s">
        <v>510</v>
      </c>
      <c r="E165" s="40" t="s">
        <v>511</v>
      </c>
      <c r="F165" s="61">
        <v>2019</v>
      </c>
      <c r="G165" s="60" t="s">
        <v>512</v>
      </c>
      <c r="H165" s="39">
        <v>5</v>
      </c>
      <c r="I165" s="39">
        <v>5</v>
      </c>
      <c r="J165" s="39"/>
      <c r="K165" s="39"/>
      <c r="L165" s="39"/>
      <c r="M165" s="39">
        <f t="shared" si="30"/>
        <v>5</v>
      </c>
      <c r="N165" s="42"/>
      <c r="O165" s="42"/>
      <c r="P165" s="42"/>
      <c r="Q165" s="42"/>
      <c r="R165" s="42"/>
      <c r="S165" s="42" t="s">
        <v>148</v>
      </c>
      <c r="T165" s="58" t="s">
        <v>513</v>
      </c>
    </row>
    <row r="166" spans="1:256" s="12" customFormat="1" ht="27.95" customHeight="1">
      <c r="A166" s="98"/>
      <c r="B166" s="40">
        <v>141</v>
      </c>
      <c r="C166" s="40" t="s">
        <v>514</v>
      </c>
      <c r="D166" s="40" t="s">
        <v>347</v>
      </c>
      <c r="E166" s="40" t="s">
        <v>515</v>
      </c>
      <c r="F166" s="61">
        <v>2019</v>
      </c>
      <c r="G166" s="60" t="s">
        <v>516</v>
      </c>
      <c r="H166" s="39">
        <v>300</v>
      </c>
      <c r="I166" s="39">
        <v>300</v>
      </c>
      <c r="J166" s="39"/>
      <c r="K166" s="39"/>
      <c r="L166" s="39"/>
      <c r="M166" s="39">
        <f t="shared" si="30"/>
        <v>300</v>
      </c>
      <c r="N166" s="42"/>
      <c r="O166" s="42"/>
      <c r="P166" s="42"/>
      <c r="Q166" s="42"/>
      <c r="R166" s="42"/>
      <c r="S166" s="42" t="s">
        <v>148</v>
      </c>
      <c r="T166" s="58" t="s">
        <v>362</v>
      </c>
    </row>
    <row r="167" spans="1:256" s="12" customFormat="1" ht="27.95" customHeight="1">
      <c r="A167" s="98"/>
      <c r="B167" s="40">
        <v>142</v>
      </c>
      <c r="C167" s="40" t="s">
        <v>517</v>
      </c>
      <c r="D167" s="40" t="s">
        <v>518</v>
      </c>
      <c r="E167" s="40" t="s">
        <v>519</v>
      </c>
      <c r="F167" s="61">
        <v>2019</v>
      </c>
      <c r="G167" s="60" t="s">
        <v>441</v>
      </c>
      <c r="H167" s="39">
        <v>24</v>
      </c>
      <c r="I167" s="39">
        <v>24</v>
      </c>
      <c r="J167" s="39"/>
      <c r="K167" s="39"/>
      <c r="L167" s="39"/>
      <c r="M167" s="39">
        <f t="shared" si="30"/>
        <v>24</v>
      </c>
      <c r="N167" s="42"/>
      <c r="O167" s="42"/>
      <c r="P167" s="42"/>
      <c r="Q167" s="42"/>
      <c r="R167" s="42"/>
      <c r="S167" s="42" t="s">
        <v>148</v>
      </c>
      <c r="T167" s="58" t="s">
        <v>362</v>
      </c>
    </row>
    <row r="168" spans="1:256" s="12" customFormat="1" ht="27.95" customHeight="1">
      <c r="A168" s="98"/>
      <c r="B168" s="40">
        <v>143</v>
      </c>
      <c r="C168" s="40" t="s">
        <v>520</v>
      </c>
      <c r="D168" s="40" t="s">
        <v>518</v>
      </c>
      <c r="E168" s="40" t="s">
        <v>521</v>
      </c>
      <c r="F168" s="61">
        <v>2019</v>
      </c>
      <c r="G168" s="60" t="s">
        <v>522</v>
      </c>
      <c r="H168" s="39">
        <v>10</v>
      </c>
      <c r="I168" s="39">
        <v>10</v>
      </c>
      <c r="J168" s="39"/>
      <c r="K168" s="39"/>
      <c r="L168" s="39"/>
      <c r="M168" s="39">
        <f t="shared" si="30"/>
        <v>10</v>
      </c>
      <c r="N168" s="42"/>
      <c r="O168" s="42"/>
      <c r="P168" s="42"/>
      <c r="Q168" s="42"/>
      <c r="R168" s="42"/>
      <c r="S168" s="42" t="s">
        <v>148</v>
      </c>
      <c r="T168" s="58" t="s">
        <v>362</v>
      </c>
    </row>
    <row r="169" spans="1:256" s="12" customFormat="1" ht="27.95" customHeight="1">
      <c r="A169" s="98"/>
      <c r="B169" s="40">
        <v>144</v>
      </c>
      <c r="C169" s="40" t="s">
        <v>523</v>
      </c>
      <c r="D169" s="40" t="s">
        <v>347</v>
      </c>
      <c r="E169" s="40" t="s">
        <v>524</v>
      </c>
      <c r="F169" s="61">
        <v>2019</v>
      </c>
      <c r="G169" s="60" t="s">
        <v>450</v>
      </c>
      <c r="H169" s="39">
        <v>55</v>
      </c>
      <c r="I169" s="39">
        <v>55</v>
      </c>
      <c r="J169" s="39"/>
      <c r="K169" s="39"/>
      <c r="L169" s="39"/>
      <c r="M169" s="39">
        <f t="shared" si="30"/>
        <v>55</v>
      </c>
      <c r="N169" s="42"/>
      <c r="O169" s="42"/>
      <c r="P169" s="42"/>
      <c r="Q169" s="42"/>
      <c r="R169" s="42"/>
      <c r="S169" s="42" t="s">
        <v>148</v>
      </c>
      <c r="T169" s="58" t="s">
        <v>362</v>
      </c>
    </row>
    <row r="170" spans="1:256" s="12" customFormat="1" ht="27.95" customHeight="1">
      <c r="A170" s="98"/>
      <c r="B170" s="40">
        <v>145</v>
      </c>
      <c r="C170" s="40" t="s">
        <v>525</v>
      </c>
      <c r="D170" s="40" t="s">
        <v>505</v>
      </c>
      <c r="E170" s="40" t="s">
        <v>526</v>
      </c>
      <c r="F170" s="61">
        <v>2019</v>
      </c>
      <c r="G170" s="60" t="s">
        <v>441</v>
      </c>
      <c r="H170" s="39">
        <v>40</v>
      </c>
      <c r="I170" s="39">
        <v>40</v>
      </c>
      <c r="J170" s="39"/>
      <c r="K170" s="39"/>
      <c r="L170" s="39"/>
      <c r="M170" s="39">
        <f t="shared" si="30"/>
        <v>40</v>
      </c>
      <c r="N170" s="42"/>
      <c r="O170" s="42"/>
      <c r="P170" s="42"/>
      <c r="Q170" s="42"/>
      <c r="R170" s="42"/>
      <c r="S170" s="42" t="s">
        <v>148</v>
      </c>
      <c r="T170" s="58" t="s">
        <v>362</v>
      </c>
    </row>
    <row r="171" spans="1:256" s="12" customFormat="1" ht="27.95" customHeight="1">
      <c r="A171" s="98"/>
      <c r="B171" s="40">
        <v>146</v>
      </c>
      <c r="C171" s="40" t="s">
        <v>527</v>
      </c>
      <c r="D171" s="40" t="s">
        <v>528</v>
      </c>
      <c r="E171" s="40" t="s">
        <v>529</v>
      </c>
      <c r="F171" s="61">
        <v>2019</v>
      </c>
      <c r="G171" s="60" t="s">
        <v>512</v>
      </c>
      <c r="H171" s="39">
        <v>10</v>
      </c>
      <c r="I171" s="39">
        <v>10</v>
      </c>
      <c r="J171" s="39"/>
      <c r="K171" s="39"/>
      <c r="L171" s="39"/>
      <c r="M171" s="39">
        <f t="shared" si="30"/>
        <v>10</v>
      </c>
      <c r="N171" s="42"/>
      <c r="O171" s="42"/>
      <c r="P171" s="42"/>
      <c r="Q171" s="42"/>
      <c r="R171" s="42"/>
      <c r="S171" s="42" t="s">
        <v>148</v>
      </c>
      <c r="T171" s="58" t="s">
        <v>362</v>
      </c>
    </row>
    <row r="172" spans="1:256" s="12" customFormat="1" ht="27.95" customHeight="1">
      <c r="A172" s="98"/>
      <c r="B172" s="40">
        <v>147</v>
      </c>
      <c r="C172" s="40" t="s">
        <v>530</v>
      </c>
      <c r="D172" s="40" t="s">
        <v>347</v>
      </c>
      <c r="E172" s="40" t="s">
        <v>531</v>
      </c>
      <c r="F172" s="61">
        <v>2019</v>
      </c>
      <c r="G172" s="60" t="s">
        <v>516</v>
      </c>
      <c r="H172" s="39">
        <v>200</v>
      </c>
      <c r="I172" s="39">
        <v>200</v>
      </c>
      <c r="J172" s="39"/>
      <c r="K172" s="39"/>
      <c r="L172" s="39"/>
      <c r="M172" s="39">
        <f t="shared" si="30"/>
        <v>200</v>
      </c>
      <c r="N172" s="42"/>
      <c r="O172" s="42"/>
      <c r="P172" s="42"/>
      <c r="Q172" s="42"/>
      <c r="R172" s="42"/>
      <c r="S172" s="42" t="s">
        <v>148</v>
      </c>
      <c r="T172" s="58" t="s">
        <v>362</v>
      </c>
    </row>
    <row r="173" spans="1:256" s="12" customFormat="1" ht="27.95" customHeight="1">
      <c r="A173" s="98" t="s">
        <v>25</v>
      </c>
      <c r="B173" s="40">
        <v>148</v>
      </c>
      <c r="C173" s="40" t="s">
        <v>532</v>
      </c>
      <c r="D173" s="40" t="s">
        <v>528</v>
      </c>
      <c r="E173" s="40" t="s">
        <v>533</v>
      </c>
      <c r="F173" s="61">
        <v>2019</v>
      </c>
      <c r="G173" s="60" t="s">
        <v>422</v>
      </c>
      <c r="H173" s="39">
        <v>78</v>
      </c>
      <c r="I173" s="39">
        <v>78</v>
      </c>
      <c r="J173" s="39"/>
      <c r="K173" s="39"/>
      <c r="L173" s="39"/>
      <c r="M173" s="39">
        <f t="shared" si="30"/>
        <v>78</v>
      </c>
      <c r="N173" s="42"/>
      <c r="O173" s="42"/>
      <c r="P173" s="42"/>
      <c r="Q173" s="42"/>
      <c r="R173" s="42"/>
      <c r="S173" s="42" t="s">
        <v>148</v>
      </c>
      <c r="T173" s="58" t="s">
        <v>362</v>
      </c>
    </row>
    <row r="174" spans="1:256" s="12" customFormat="1" ht="27.95" customHeight="1">
      <c r="A174" s="98"/>
      <c r="B174" s="40">
        <v>149</v>
      </c>
      <c r="C174" s="40" t="s">
        <v>534</v>
      </c>
      <c r="D174" s="40" t="s">
        <v>528</v>
      </c>
      <c r="E174" s="40" t="s">
        <v>535</v>
      </c>
      <c r="F174" s="61">
        <v>2019</v>
      </c>
      <c r="G174" s="60" t="s">
        <v>476</v>
      </c>
      <c r="H174" s="39">
        <v>28</v>
      </c>
      <c r="I174" s="39">
        <v>28</v>
      </c>
      <c r="J174" s="39"/>
      <c r="K174" s="39"/>
      <c r="L174" s="39"/>
      <c r="M174" s="39">
        <f t="shared" si="30"/>
        <v>28</v>
      </c>
      <c r="N174" s="42"/>
      <c r="O174" s="42"/>
      <c r="P174" s="42"/>
      <c r="Q174" s="42"/>
      <c r="R174" s="42"/>
      <c r="S174" s="42" t="s">
        <v>148</v>
      </c>
      <c r="T174" s="58" t="s">
        <v>362</v>
      </c>
    </row>
    <row r="175" spans="1:256" s="12" customFormat="1" ht="27.95" customHeight="1">
      <c r="A175" s="98"/>
      <c r="B175" s="40">
        <v>150</v>
      </c>
      <c r="C175" s="40" t="s">
        <v>536</v>
      </c>
      <c r="D175" s="40" t="s">
        <v>537</v>
      </c>
      <c r="E175" s="40" t="s">
        <v>538</v>
      </c>
      <c r="F175" s="61">
        <v>2019</v>
      </c>
      <c r="G175" s="60" t="s">
        <v>387</v>
      </c>
      <c r="H175" s="39">
        <v>46</v>
      </c>
      <c r="I175" s="39">
        <v>46</v>
      </c>
      <c r="J175" s="39"/>
      <c r="K175" s="39"/>
      <c r="L175" s="39"/>
      <c r="M175" s="39">
        <f t="shared" si="30"/>
        <v>46</v>
      </c>
      <c r="N175" s="42"/>
      <c r="O175" s="42"/>
      <c r="P175" s="42"/>
      <c r="Q175" s="42"/>
      <c r="R175" s="42"/>
      <c r="S175" s="42" t="s">
        <v>148</v>
      </c>
      <c r="T175" s="58" t="s">
        <v>362</v>
      </c>
    </row>
    <row r="176" spans="1:256" s="12" customFormat="1" ht="27.95" customHeight="1">
      <c r="A176" s="98"/>
      <c r="B176" s="40">
        <v>151</v>
      </c>
      <c r="C176" s="40" t="s">
        <v>539</v>
      </c>
      <c r="D176" s="40" t="s">
        <v>537</v>
      </c>
      <c r="E176" s="40" t="s">
        <v>540</v>
      </c>
      <c r="F176" s="61">
        <v>2019</v>
      </c>
      <c r="G176" s="60" t="s">
        <v>422</v>
      </c>
      <c r="H176" s="39">
        <v>10</v>
      </c>
      <c r="I176" s="39">
        <v>10</v>
      </c>
      <c r="J176" s="39"/>
      <c r="K176" s="39"/>
      <c r="L176" s="39"/>
      <c r="M176" s="39">
        <f t="shared" si="30"/>
        <v>10</v>
      </c>
      <c r="N176" s="42"/>
      <c r="O176" s="42"/>
      <c r="P176" s="42"/>
      <c r="Q176" s="42"/>
      <c r="R176" s="42"/>
      <c r="S176" s="42" t="s">
        <v>148</v>
      </c>
      <c r="T176" s="58" t="s">
        <v>362</v>
      </c>
    </row>
    <row r="177" spans="1:20" s="12" customFormat="1" ht="27.95" customHeight="1">
      <c r="A177" s="98"/>
      <c r="B177" s="40">
        <v>152</v>
      </c>
      <c r="C177" s="40" t="s">
        <v>541</v>
      </c>
      <c r="D177" s="40" t="s">
        <v>234</v>
      </c>
      <c r="E177" s="40" t="s">
        <v>542</v>
      </c>
      <c r="F177" s="61">
        <v>2019</v>
      </c>
      <c r="G177" s="60" t="s">
        <v>361</v>
      </c>
      <c r="H177" s="39">
        <v>50</v>
      </c>
      <c r="I177" s="39">
        <v>50</v>
      </c>
      <c r="J177" s="39"/>
      <c r="K177" s="39"/>
      <c r="L177" s="39"/>
      <c r="M177" s="39">
        <f t="shared" si="30"/>
        <v>50</v>
      </c>
      <c r="N177" s="42"/>
      <c r="O177" s="42"/>
      <c r="P177" s="42"/>
      <c r="Q177" s="42"/>
      <c r="R177" s="42"/>
      <c r="S177" s="42" t="s">
        <v>148</v>
      </c>
      <c r="T177" s="58" t="s">
        <v>357</v>
      </c>
    </row>
    <row r="178" spans="1:20" s="12" customFormat="1" ht="27.95" customHeight="1">
      <c r="A178" s="98"/>
      <c r="B178" s="40">
        <v>153</v>
      </c>
      <c r="C178" s="40" t="s">
        <v>543</v>
      </c>
      <c r="D178" s="40" t="s">
        <v>544</v>
      </c>
      <c r="E178" s="40" t="s">
        <v>545</v>
      </c>
      <c r="F178" s="61">
        <v>2019</v>
      </c>
      <c r="G178" s="60" t="s">
        <v>398</v>
      </c>
      <c r="H178" s="39">
        <v>4</v>
      </c>
      <c r="I178" s="39">
        <v>4</v>
      </c>
      <c r="J178" s="39"/>
      <c r="K178" s="39"/>
      <c r="L178" s="39"/>
      <c r="M178" s="39">
        <f t="shared" si="30"/>
        <v>4</v>
      </c>
      <c r="N178" s="42"/>
      <c r="O178" s="42"/>
      <c r="P178" s="42"/>
      <c r="Q178" s="42"/>
      <c r="R178" s="42"/>
      <c r="S178" s="42" t="s">
        <v>184</v>
      </c>
      <c r="T178" s="58" t="s">
        <v>362</v>
      </c>
    </row>
    <row r="179" spans="1:20" s="12" customFormat="1" ht="27.95" customHeight="1">
      <c r="A179" s="98"/>
      <c r="B179" s="40">
        <v>154</v>
      </c>
      <c r="C179" s="40" t="s">
        <v>546</v>
      </c>
      <c r="D179" s="40" t="s">
        <v>547</v>
      </c>
      <c r="E179" s="40" t="s">
        <v>548</v>
      </c>
      <c r="F179" s="61">
        <v>2019</v>
      </c>
      <c r="G179" s="60" t="s">
        <v>438</v>
      </c>
      <c r="H179" s="39">
        <v>35</v>
      </c>
      <c r="I179" s="39">
        <v>35</v>
      </c>
      <c r="J179" s="39"/>
      <c r="K179" s="39"/>
      <c r="L179" s="39"/>
      <c r="M179" s="39">
        <f t="shared" si="30"/>
        <v>35</v>
      </c>
      <c r="N179" s="42"/>
      <c r="O179" s="42"/>
      <c r="P179" s="42"/>
      <c r="Q179" s="42"/>
      <c r="R179" s="42"/>
      <c r="S179" s="42" t="s">
        <v>184</v>
      </c>
      <c r="T179" s="58" t="s">
        <v>362</v>
      </c>
    </row>
    <row r="180" spans="1:20" s="12" customFormat="1" ht="32.1" customHeight="1">
      <c r="A180" s="98"/>
      <c r="B180" s="40">
        <v>155</v>
      </c>
      <c r="C180" s="40" t="s">
        <v>549</v>
      </c>
      <c r="D180" s="40" t="s">
        <v>550</v>
      </c>
      <c r="E180" s="40" t="s">
        <v>551</v>
      </c>
      <c r="F180" s="61">
        <v>2019</v>
      </c>
      <c r="G180" s="60" t="s">
        <v>398</v>
      </c>
      <c r="H180" s="39">
        <v>35</v>
      </c>
      <c r="I180" s="39">
        <v>35</v>
      </c>
      <c r="J180" s="39"/>
      <c r="K180" s="39"/>
      <c r="L180" s="39"/>
      <c r="M180" s="39">
        <f t="shared" si="30"/>
        <v>35</v>
      </c>
      <c r="N180" s="42"/>
      <c r="O180" s="42"/>
      <c r="P180" s="42"/>
      <c r="Q180" s="42"/>
      <c r="R180" s="42"/>
      <c r="S180" s="42" t="s">
        <v>184</v>
      </c>
      <c r="T180" s="58" t="s">
        <v>444</v>
      </c>
    </row>
    <row r="181" spans="1:20" s="12" customFormat="1" ht="27.95" customHeight="1">
      <c r="A181" s="98"/>
      <c r="B181" s="40">
        <v>156</v>
      </c>
      <c r="C181" s="40" t="s">
        <v>552</v>
      </c>
      <c r="D181" s="40" t="s">
        <v>553</v>
      </c>
      <c r="E181" s="40" t="s">
        <v>554</v>
      </c>
      <c r="F181" s="61">
        <v>2019</v>
      </c>
      <c r="G181" s="60" t="s">
        <v>384</v>
      </c>
      <c r="H181" s="39">
        <v>16</v>
      </c>
      <c r="I181" s="39">
        <v>16</v>
      </c>
      <c r="J181" s="39"/>
      <c r="K181" s="39"/>
      <c r="L181" s="39"/>
      <c r="M181" s="39">
        <f t="shared" si="30"/>
        <v>16</v>
      </c>
      <c r="N181" s="42"/>
      <c r="O181" s="42"/>
      <c r="P181" s="42"/>
      <c r="Q181" s="42"/>
      <c r="R181" s="42"/>
      <c r="S181" s="42" t="s">
        <v>184</v>
      </c>
      <c r="T181" s="58" t="s">
        <v>370</v>
      </c>
    </row>
    <row r="182" spans="1:20" s="12" customFormat="1" ht="27.95" customHeight="1">
      <c r="A182" s="98"/>
      <c r="B182" s="40">
        <v>157</v>
      </c>
      <c r="C182" s="40" t="s">
        <v>555</v>
      </c>
      <c r="D182" s="40" t="s">
        <v>556</v>
      </c>
      <c r="E182" s="40" t="s">
        <v>557</v>
      </c>
      <c r="F182" s="61">
        <v>2019</v>
      </c>
      <c r="G182" s="60" t="s">
        <v>558</v>
      </c>
      <c r="H182" s="39">
        <v>15</v>
      </c>
      <c r="I182" s="39">
        <v>15</v>
      </c>
      <c r="J182" s="39"/>
      <c r="K182" s="39"/>
      <c r="L182" s="39"/>
      <c r="M182" s="39">
        <f t="shared" si="30"/>
        <v>15</v>
      </c>
      <c r="N182" s="42"/>
      <c r="O182" s="42"/>
      <c r="P182" s="42"/>
      <c r="Q182" s="42"/>
      <c r="R182" s="42"/>
      <c r="S182" s="42" t="s">
        <v>184</v>
      </c>
      <c r="T182" s="58" t="s">
        <v>362</v>
      </c>
    </row>
    <row r="183" spans="1:20" s="12" customFormat="1" ht="27.95" customHeight="1">
      <c r="A183" s="98"/>
      <c r="B183" s="40">
        <v>158</v>
      </c>
      <c r="C183" s="40" t="s">
        <v>559</v>
      </c>
      <c r="D183" s="40" t="s">
        <v>321</v>
      </c>
      <c r="E183" s="40" t="s">
        <v>560</v>
      </c>
      <c r="F183" s="61">
        <v>2019</v>
      </c>
      <c r="G183" s="60" t="s">
        <v>438</v>
      </c>
      <c r="H183" s="39">
        <v>35</v>
      </c>
      <c r="I183" s="39">
        <v>35</v>
      </c>
      <c r="J183" s="39"/>
      <c r="K183" s="39"/>
      <c r="L183" s="39"/>
      <c r="M183" s="39">
        <f t="shared" si="30"/>
        <v>35</v>
      </c>
      <c r="N183" s="42"/>
      <c r="O183" s="42"/>
      <c r="P183" s="42"/>
      <c r="Q183" s="42"/>
      <c r="R183" s="42"/>
      <c r="S183" s="42" t="s">
        <v>184</v>
      </c>
      <c r="T183" s="58" t="s">
        <v>357</v>
      </c>
    </row>
    <row r="184" spans="1:20" s="12" customFormat="1" ht="27.95" customHeight="1">
      <c r="A184" s="98"/>
      <c r="B184" s="40">
        <v>159</v>
      </c>
      <c r="C184" s="40" t="s">
        <v>561</v>
      </c>
      <c r="D184" s="40" t="s">
        <v>556</v>
      </c>
      <c r="E184" s="40" t="s">
        <v>562</v>
      </c>
      <c r="F184" s="61">
        <v>2019</v>
      </c>
      <c r="G184" s="60" t="s">
        <v>422</v>
      </c>
      <c r="H184" s="39">
        <v>15</v>
      </c>
      <c r="I184" s="39">
        <v>15</v>
      </c>
      <c r="J184" s="39"/>
      <c r="K184" s="39"/>
      <c r="L184" s="39"/>
      <c r="M184" s="39">
        <f t="shared" si="30"/>
        <v>15</v>
      </c>
      <c r="N184" s="42"/>
      <c r="O184" s="42"/>
      <c r="P184" s="42"/>
      <c r="Q184" s="42"/>
      <c r="R184" s="42"/>
      <c r="S184" s="42" t="s">
        <v>184</v>
      </c>
      <c r="T184" s="58" t="s">
        <v>362</v>
      </c>
    </row>
    <row r="185" spans="1:20" s="12" customFormat="1" ht="27.95" customHeight="1">
      <c r="A185" s="98"/>
      <c r="B185" s="40">
        <v>160</v>
      </c>
      <c r="C185" s="40" t="s">
        <v>563</v>
      </c>
      <c r="D185" s="40" t="s">
        <v>553</v>
      </c>
      <c r="E185" s="40" t="s">
        <v>564</v>
      </c>
      <c r="F185" s="61">
        <v>2019</v>
      </c>
      <c r="G185" s="60" t="s">
        <v>398</v>
      </c>
      <c r="H185" s="39">
        <v>27</v>
      </c>
      <c r="I185" s="39">
        <v>27</v>
      </c>
      <c r="J185" s="39"/>
      <c r="K185" s="39"/>
      <c r="L185" s="39"/>
      <c r="M185" s="39">
        <f t="shared" si="30"/>
        <v>27</v>
      </c>
      <c r="N185" s="42"/>
      <c r="O185" s="42"/>
      <c r="P185" s="42"/>
      <c r="Q185" s="42"/>
      <c r="R185" s="42"/>
      <c r="S185" s="42" t="s">
        <v>184</v>
      </c>
      <c r="T185" s="58" t="s">
        <v>357</v>
      </c>
    </row>
    <row r="186" spans="1:20" s="12" customFormat="1" ht="27.95" customHeight="1">
      <c r="A186" s="98"/>
      <c r="B186" s="40">
        <v>161</v>
      </c>
      <c r="C186" s="40" t="s">
        <v>565</v>
      </c>
      <c r="D186" s="40" t="s">
        <v>286</v>
      </c>
      <c r="E186" s="40" t="s">
        <v>566</v>
      </c>
      <c r="F186" s="61">
        <v>2019</v>
      </c>
      <c r="G186" s="60" t="s">
        <v>390</v>
      </c>
      <c r="H186" s="39">
        <v>12</v>
      </c>
      <c r="I186" s="39">
        <v>12</v>
      </c>
      <c r="J186" s="39"/>
      <c r="K186" s="39"/>
      <c r="L186" s="39"/>
      <c r="M186" s="39">
        <f t="shared" si="30"/>
        <v>12</v>
      </c>
      <c r="N186" s="42"/>
      <c r="O186" s="42"/>
      <c r="P186" s="42"/>
      <c r="Q186" s="42"/>
      <c r="R186" s="42"/>
      <c r="S186" s="42" t="s">
        <v>184</v>
      </c>
      <c r="T186" s="58" t="s">
        <v>362</v>
      </c>
    </row>
    <row r="187" spans="1:20" s="12" customFormat="1" ht="27.95" customHeight="1">
      <c r="A187" s="98"/>
      <c r="B187" s="40">
        <v>162</v>
      </c>
      <c r="C187" s="40" t="s">
        <v>567</v>
      </c>
      <c r="D187" s="40" t="s">
        <v>255</v>
      </c>
      <c r="E187" s="40" t="s">
        <v>568</v>
      </c>
      <c r="F187" s="61">
        <v>2019</v>
      </c>
      <c r="G187" s="60" t="s">
        <v>569</v>
      </c>
      <c r="H187" s="39">
        <v>100</v>
      </c>
      <c r="I187" s="39"/>
      <c r="J187" s="39"/>
      <c r="K187" s="39"/>
      <c r="L187" s="39">
        <v>100</v>
      </c>
      <c r="M187" s="39">
        <f t="shared" si="30"/>
        <v>100</v>
      </c>
      <c r="N187" s="42"/>
      <c r="O187" s="42"/>
      <c r="P187" s="42"/>
      <c r="Q187" s="42"/>
      <c r="R187" s="42"/>
      <c r="S187" s="42" t="s">
        <v>468</v>
      </c>
      <c r="T187" s="58" t="s">
        <v>362</v>
      </c>
    </row>
    <row r="188" spans="1:20" s="8" customFormat="1" ht="27.95" customHeight="1">
      <c r="A188" s="98" t="s">
        <v>861</v>
      </c>
      <c r="B188" s="40">
        <v>163</v>
      </c>
      <c r="C188" s="58" t="s">
        <v>570</v>
      </c>
      <c r="D188" s="58" t="s">
        <v>359</v>
      </c>
      <c r="E188" s="58" t="s">
        <v>571</v>
      </c>
      <c r="F188" s="68">
        <v>2019</v>
      </c>
      <c r="G188" s="70" t="s">
        <v>369</v>
      </c>
      <c r="H188" s="59">
        <v>80</v>
      </c>
      <c r="I188" s="59"/>
      <c r="J188" s="59">
        <v>80</v>
      </c>
      <c r="K188" s="59"/>
      <c r="L188" s="59"/>
      <c r="M188" s="59">
        <f t="shared" si="30"/>
        <v>80</v>
      </c>
      <c r="N188" s="74"/>
      <c r="O188" s="74"/>
      <c r="P188" s="71"/>
      <c r="Q188" s="71"/>
      <c r="R188" s="71"/>
      <c r="S188" s="71" t="s">
        <v>127</v>
      </c>
      <c r="T188" s="58" t="s">
        <v>362</v>
      </c>
    </row>
    <row r="189" spans="1:20" s="8" customFormat="1" ht="27.95" customHeight="1">
      <c r="A189" s="98"/>
      <c r="B189" s="40">
        <v>164</v>
      </c>
      <c r="C189" s="58" t="s">
        <v>572</v>
      </c>
      <c r="D189" s="58" t="s">
        <v>429</v>
      </c>
      <c r="E189" s="58" t="s">
        <v>573</v>
      </c>
      <c r="F189" s="68">
        <v>2019</v>
      </c>
      <c r="G189" s="70" t="s">
        <v>431</v>
      </c>
      <c r="H189" s="59">
        <v>17.5</v>
      </c>
      <c r="I189" s="59"/>
      <c r="J189" s="59"/>
      <c r="K189" s="59"/>
      <c r="L189" s="59">
        <v>17.5</v>
      </c>
      <c r="M189" s="59">
        <f t="shared" si="30"/>
        <v>17.5</v>
      </c>
      <c r="N189" s="74"/>
      <c r="O189" s="74"/>
      <c r="P189" s="71"/>
      <c r="Q189" s="71"/>
      <c r="R189" s="71"/>
      <c r="S189" s="71" t="s">
        <v>97</v>
      </c>
      <c r="T189" s="58" t="s">
        <v>362</v>
      </c>
    </row>
    <row r="190" spans="1:20" s="8" customFormat="1" ht="27.95" customHeight="1">
      <c r="A190" s="98"/>
      <c r="B190" s="40">
        <v>165</v>
      </c>
      <c r="C190" s="58" t="s">
        <v>574</v>
      </c>
      <c r="D190" s="58" t="s">
        <v>575</v>
      </c>
      <c r="E190" s="58" t="s">
        <v>576</v>
      </c>
      <c r="F190" s="68">
        <v>2019</v>
      </c>
      <c r="G190" s="70" t="s">
        <v>577</v>
      </c>
      <c r="H190" s="59">
        <v>55</v>
      </c>
      <c r="I190" s="59"/>
      <c r="J190" s="59">
        <v>55</v>
      </c>
      <c r="K190" s="59"/>
      <c r="L190" s="59"/>
      <c r="M190" s="59">
        <v>55</v>
      </c>
      <c r="N190" s="74"/>
      <c r="O190" s="74"/>
      <c r="P190" s="71"/>
      <c r="Q190" s="71"/>
      <c r="R190" s="71"/>
      <c r="S190" s="71" t="s">
        <v>32</v>
      </c>
      <c r="T190" s="58" t="s">
        <v>362</v>
      </c>
    </row>
    <row r="191" spans="1:20" s="8" customFormat="1" ht="27.95" customHeight="1">
      <c r="A191" s="98"/>
      <c r="B191" s="40">
        <v>166</v>
      </c>
      <c r="C191" s="58" t="s">
        <v>578</v>
      </c>
      <c r="D191" s="58" t="s">
        <v>407</v>
      </c>
      <c r="E191" s="58" t="s">
        <v>579</v>
      </c>
      <c r="F191" s="68">
        <v>2019</v>
      </c>
      <c r="G191" s="70" t="s">
        <v>516</v>
      </c>
      <c r="H191" s="59">
        <v>20</v>
      </c>
      <c r="I191" s="59"/>
      <c r="J191" s="59">
        <v>20</v>
      </c>
      <c r="K191" s="59"/>
      <c r="L191" s="59"/>
      <c r="M191" s="59">
        <v>20</v>
      </c>
      <c r="N191" s="74"/>
      <c r="O191" s="74"/>
      <c r="P191" s="71"/>
      <c r="Q191" s="71"/>
      <c r="R191" s="71"/>
      <c r="S191" s="71" t="s">
        <v>97</v>
      </c>
      <c r="T191" s="58" t="s">
        <v>362</v>
      </c>
    </row>
    <row r="192" spans="1:20" customFormat="1" ht="57" customHeight="1">
      <c r="A192" s="98"/>
      <c r="B192" s="40">
        <v>167</v>
      </c>
      <c r="C192" s="40" t="s">
        <v>580</v>
      </c>
      <c r="D192" s="40"/>
      <c r="E192" s="40" t="s">
        <v>581</v>
      </c>
      <c r="F192" s="40">
        <v>2019</v>
      </c>
      <c r="G192" s="40" t="s">
        <v>582</v>
      </c>
      <c r="H192" s="39">
        <v>300</v>
      </c>
      <c r="I192" s="39">
        <v>300</v>
      </c>
      <c r="J192" s="39"/>
      <c r="K192" s="39"/>
      <c r="L192" s="39"/>
      <c r="M192" s="39">
        <f>I192+J192+K192+L192</f>
        <v>300</v>
      </c>
      <c r="N192" s="64"/>
      <c r="O192" s="64"/>
      <c r="P192" s="64"/>
      <c r="Q192" s="64"/>
      <c r="R192" s="64"/>
      <c r="S192" s="43" t="s">
        <v>148</v>
      </c>
      <c r="T192" s="58" t="s">
        <v>357</v>
      </c>
    </row>
    <row r="193" spans="1:256" s="3" customFormat="1" ht="39" customHeight="1">
      <c r="A193" s="98"/>
      <c r="B193" s="40">
        <v>168</v>
      </c>
      <c r="C193" s="36" t="s">
        <v>583</v>
      </c>
      <c r="D193" s="55" t="s">
        <v>584</v>
      </c>
      <c r="E193" s="55" t="s">
        <v>585</v>
      </c>
      <c r="F193" s="55">
        <v>2019</v>
      </c>
      <c r="G193" s="55" t="s">
        <v>586</v>
      </c>
      <c r="H193" s="39">
        <v>300</v>
      </c>
      <c r="I193" s="39">
        <v>300</v>
      </c>
      <c r="J193" s="39"/>
      <c r="K193" s="39"/>
      <c r="L193" s="39"/>
      <c r="M193" s="39">
        <v>300</v>
      </c>
      <c r="N193" s="79"/>
      <c r="O193" s="79"/>
      <c r="P193" s="80"/>
      <c r="Q193" s="80"/>
      <c r="R193" s="80"/>
      <c r="S193" s="43" t="s">
        <v>587</v>
      </c>
      <c r="T193" s="58" t="s">
        <v>588</v>
      </c>
    </row>
    <row r="194" spans="1:256" s="7" customFormat="1" ht="30.95" customHeight="1">
      <c r="A194" s="98"/>
      <c r="B194" s="40"/>
      <c r="C194" s="36" t="s">
        <v>589</v>
      </c>
      <c r="D194" s="36"/>
      <c r="E194" s="36"/>
      <c r="F194" s="46"/>
      <c r="G194" s="38" t="s">
        <v>590</v>
      </c>
      <c r="H194" s="39">
        <f t="shared" ref="H194" si="31">H195+H196+H197</f>
        <v>219</v>
      </c>
      <c r="I194" s="39">
        <f>I195+I196+I197</f>
        <v>0</v>
      </c>
      <c r="J194" s="39">
        <f>J195+J196+J197</f>
        <v>219</v>
      </c>
      <c r="K194" s="39">
        <f>K195+K196+K197</f>
        <v>0</v>
      </c>
      <c r="L194" s="39">
        <f>L195+L196+L197</f>
        <v>0</v>
      </c>
      <c r="M194" s="39">
        <f t="shared" ref="M194" si="32">I194+J194+K194+L194</f>
        <v>219</v>
      </c>
      <c r="N194" s="37"/>
      <c r="O194" s="37"/>
      <c r="P194" s="37"/>
      <c r="Q194" s="37"/>
      <c r="R194" s="37"/>
      <c r="S194" s="42" t="s">
        <v>227</v>
      </c>
      <c r="T194" s="43" t="s">
        <v>228</v>
      </c>
    </row>
    <row r="195" spans="1:256" s="7" customFormat="1" ht="54" customHeight="1">
      <c r="A195" s="98"/>
      <c r="B195" s="40">
        <v>169</v>
      </c>
      <c r="C195" s="36" t="s">
        <v>591</v>
      </c>
      <c r="D195" s="36" t="s">
        <v>584</v>
      </c>
      <c r="E195" s="55" t="s">
        <v>592</v>
      </c>
      <c r="F195" s="36">
        <v>2019</v>
      </c>
      <c r="G195" s="36" t="s">
        <v>593</v>
      </c>
      <c r="H195" s="39">
        <v>80</v>
      </c>
      <c r="I195" s="39"/>
      <c r="J195" s="39">
        <v>80</v>
      </c>
      <c r="K195" s="39"/>
      <c r="L195" s="39"/>
      <c r="M195" s="39">
        <f>I195+J195+K195+L195</f>
        <v>80</v>
      </c>
      <c r="N195" s="36"/>
      <c r="O195" s="36"/>
      <c r="P195" s="36"/>
      <c r="Q195" s="36"/>
      <c r="R195" s="36"/>
      <c r="S195" s="42" t="s">
        <v>227</v>
      </c>
      <c r="T195" s="43" t="s">
        <v>228</v>
      </c>
    </row>
    <row r="196" spans="1:256" s="2" customFormat="1" ht="25.15" customHeight="1">
      <c r="A196" s="98"/>
      <c r="B196" s="40">
        <v>170</v>
      </c>
      <c r="C196" s="36" t="s">
        <v>594</v>
      </c>
      <c r="D196" s="36"/>
      <c r="E196" s="36" t="s">
        <v>595</v>
      </c>
      <c r="F196" s="36">
        <v>2019</v>
      </c>
      <c r="G196" s="36" t="s">
        <v>596</v>
      </c>
      <c r="H196" s="39">
        <v>39</v>
      </c>
      <c r="I196" s="39"/>
      <c r="J196" s="39">
        <v>39</v>
      </c>
      <c r="K196" s="39"/>
      <c r="L196" s="39"/>
      <c r="M196" s="39">
        <f>I196+J196+K196+L196</f>
        <v>39</v>
      </c>
      <c r="N196" s="37"/>
      <c r="O196" s="51"/>
      <c r="P196" s="37"/>
      <c r="Q196" s="37"/>
      <c r="R196" s="37"/>
      <c r="S196" s="42" t="s">
        <v>227</v>
      </c>
      <c r="T196" s="43" t="s">
        <v>228</v>
      </c>
    </row>
    <row r="197" spans="1:256" s="2" customFormat="1" ht="25.15" customHeight="1">
      <c r="A197" s="98"/>
      <c r="B197" s="40"/>
      <c r="C197" s="36" t="s">
        <v>597</v>
      </c>
      <c r="D197" s="36"/>
      <c r="E197" s="36" t="s">
        <v>598</v>
      </c>
      <c r="F197" s="36"/>
      <c r="G197" s="36" t="s">
        <v>599</v>
      </c>
      <c r="H197" s="39">
        <f t="shared" ref="H197" si="33">H198+H199</f>
        <v>100</v>
      </c>
      <c r="I197" s="39">
        <f>I198+I199</f>
        <v>0</v>
      </c>
      <c r="J197" s="39">
        <f>J198+J199</f>
        <v>100</v>
      </c>
      <c r="K197" s="39">
        <f>K198+K199</f>
        <v>0</v>
      </c>
      <c r="L197" s="39">
        <f>L198+L199</f>
        <v>0</v>
      </c>
      <c r="M197" s="39">
        <f>I197+J197+K197+L197</f>
        <v>100</v>
      </c>
      <c r="N197" s="37"/>
      <c r="O197" s="51"/>
      <c r="P197" s="37"/>
      <c r="Q197" s="37"/>
      <c r="R197" s="37"/>
      <c r="S197" s="42" t="s">
        <v>227</v>
      </c>
      <c r="T197" s="43" t="s">
        <v>228</v>
      </c>
    </row>
    <row r="198" spans="1:256" s="2" customFormat="1" ht="53.1" customHeight="1">
      <c r="A198" s="98"/>
      <c r="B198" s="40">
        <v>171</v>
      </c>
      <c r="C198" s="40" t="s">
        <v>600</v>
      </c>
      <c r="D198" s="40" t="s">
        <v>584</v>
      </c>
      <c r="E198" s="40" t="s">
        <v>601</v>
      </c>
      <c r="F198" s="40">
        <v>2018</v>
      </c>
      <c r="G198" s="40" t="s">
        <v>602</v>
      </c>
      <c r="H198" s="40">
        <v>50</v>
      </c>
      <c r="I198" s="40"/>
      <c r="J198" s="40">
        <v>50</v>
      </c>
      <c r="K198" s="40"/>
      <c r="L198" s="40"/>
      <c r="M198" s="40">
        <f>I198+J198+K198+L198</f>
        <v>50</v>
      </c>
      <c r="N198" s="40"/>
      <c r="O198" s="40"/>
      <c r="P198" s="40"/>
      <c r="Q198" s="40"/>
      <c r="R198" s="40"/>
      <c r="S198" s="40" t="s">
        <v>227</v>
      </c>
      <c r="T198" s="43" t="s">
        <v>228</v>
      </c>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c r="AR198" s="10"/>
      <c r="AS198" s="10"/>
      <c r="AT198" s="10"/>
      <c r="AU198" s="10"/>
      <c r="AV198" s="10"/>
      <c r="AW198" s="10"/>
      <c r="AX198" s="10"/>
      <c r="AY198" s="10"/>
      <c r="AZ198" s="10"/>
      <c r="BA198" s="10"/>
      <c r="BB198" s="10"/>
      <c r="BC198" s="10"/>
      <c r="BD198" s="10"/>
      <c r="BE198" s="10"/>
      <c r="BF198" s="10"/>
      <c r="BG198" s="10"/>
      <c r="BH198" s="10"/>
      <c r="BI198" s="10"/>
      <c r="BJ198" s="10"/>
      <c r="BK198" s="10"/>
      <c r="BL198" s="10"/>
      <c r="BM198" s="10"/>
      <c r="BN198" s="10"/>
      <c r="BO198" s="10"/>
      <c r="BP198" s="10"/>
      <c r="BQ198" s="10"/>
      <c r="BR198" s="10"/>
      <c r="BS198" s="10"/>
      <c r="BT198" s="10"/>
      <c r="BU198" s="10"/>
      <c r="BV198" s="10"/>
      <c r="BW198" s="10"/>
      <c r="BX198" s="10"/>
      <c r="BY198" s="10"/>
      <c r="BZ198" s="10"/>
      <c r="CA198" s="10"/>
      <c r="CB198" s="10"/>
      <c r="CC198" s="10"/>
      <c r="CD198" s="10"/>
      <c r="CE198" s="10"/>
      <c r="CF198" s="10"/>
      <c r="CG198" s="10"/>
      <c r="CH198" s="10"/>
      <c r="CI198" s="10"/>
      <c r="CJ198" s="10"/>
      <c r="CK198" s="10"/>
      <c r="CL198" s="10"/>
      <c r="CM198" s="10"/>
      <c r="CN198" s="10"/>
      <c r="CO198" s="10"/>
      <c r="CP198" s="10"/>
      <c r="CQ198" s="10"/>
      <c r="CR198" s="10"/>
      <c r="CS198" s="10"/>
      <c r="CT198" s="10"/>
      <c r="CU198" s="10"/>
      <c r="CV198" s="10"/>
      <c r="CW198" s="10"/>
      <c r="CX198" s="10"/>
      <c r="CY198" s="10"/>
      <c r="CZ198" s="10"/>
      <c r="DA198" s="10"/>
      <c r="DB198" s="10"/>
      <c r="DC198" s="10"/>
      <c r="DD198" s="10"/>
      <c r="DE198" s="10"/>
      <c r="DF198" s="10"/>
      <c r="DG198" s="10"/>
      <c r="DH198" s="10"/>
      <c r="DI198" s="10"/>
      <c r="DJ198" s="10"/>
      <c r="DK198" s="10"/>
      <c r="DL198" s="10"/>
      <c r="DM198" s="10"/>
      <c r="DN198" s="10"/>
      <c r="DO198" s="10"/>
      <c r="DP198" s="10"/>
      <c r="DQ198" s="10"/>
      <c r="DR198" s="10"/>
      <c r="DS198" s="10"/>
      <c r="DT198" s="10"/>
      <c r="DU198" s="10"/>
      <c r="DV198" s="10"/>
      <c r="DW198" s="10"/>
      <c r="DX198" s="10"/>
      <c r="DY198" s="10"/>
      <c r="DZ198" s="10"/>
      <c r="EA198" s="10"/>
      <c r="EB198" s="10"/>
      <c r="EC198" s="10"/>
      <c r="ED198" s="10"/>
      <c r="EE198" s="10"/>
      <c r="EF198" s="10"/>
      <c r="EG198" s="10"/>
      <c r="EH198" s="10"/>
      <c r="EI198" s="10"/>
      <c r="EJ198" s="10"/>
      <c r="EK198" s="10"/>
      <c r="EL198" s="10"/>
      <c r="EM198" s="10"/>
      <c r="EN198" s="10"/>
      <c r="EO198" s="10"/>
      <c r="EP198" s="10"/>
      <c r="EQ198" s="10"/>
      <c r="ER198" s="10"/>
      <c r="ES198" s="10"/>
      <c r="ET198" s="10"/>
      <c r="EU198" s="10"/>
      <c r="EV198" s="10"/>
      <c r="EW198" s="10"/>
      <c r="EX198" s="10"/>
      <c r="EY198" s="10"/>
      <c r="EZ198" s="10"/>
      <c r="FA198" s="10"/>
      <c r="FB198" s="10"/>
      <c r="FC198" s="10"/>
      <c r="FD198" s="10"/>
      <c r="FE198" s="10"/>
      <c r="FF198" s="10"/>
      <c r="FG198" s="10"/>
      <c r="FH198" s="10"/>
      <c r="FI198" s="10"/>
      <c r="FJ198" s="10"/>
      <c r="FK198" s="10"/>
      <c r="FL198" s="10"/>
      <c r="FM198" s="10"/>
      <c r="FN198" s="10"/>
      <c r="FO198" s="10"/>
      <c r="FP198" s="10"/>
      <c r="FQ198" s="10"/>
      <c r="FR198" s="10"/>
      <c r="FS198" s="10"/>
      <c r="FT198" s="10"/>
      <c r="FU198" s="10"/>
      <c r="FV198" s="10"/>
      <c r="FW198" s="10"/>
      <c r="FX198" s="10"/>
      <c r="FY198" s="10"/>
      <c r="FZ198" s="10"/>
      <c r="GA198" s="10"/>
      <c r="GB198" s="10"/>
      <c r="GC198" s="10"/>
      <c r="GD198" s="10"/>
      <c r="GE198" s="10"/>
      <c r="GF198" s="10"/>
      <c r="GG198" s="10"/>
      <c r="GH198" s="10"/>
      <c r="GI198" s="10"/>
      <c r="GJ198" s="10"/>
      <c r="GK198" s="10"/>
      <c r="GL198" s="10"/>
      <c r="GM198" s="10"/>
      <c r="GN198" s="10"/>
      <c r="GO198" s="10"/>
      <c r="GP198" s="10"/>
      <c r="GQ198" s="10"/>
      <c r="GR198" s="10"/>
      <c r="GS198" s="10"/>
      <c r="GT198" s="10"/>
      <c r="GU198" s="10"/>
      <c r="GV198" s="10"/>
      <c r="GW198" s="10"/>
      <c r="GX198" s="10"/>
      <c r="GY198" s="10"/>
      <c r="GZ198" s="10"/>
      <c r="HA198" s="10"/>
      <c r="HB198" s="10"/>
      <c r="HC198" s="10"/>
      <c r="HD198" s="10"/>
      <c r="HE198" s="10"/>
      <c r="HF198" s="10"/>
      <c r="HG198" s="10"/>
      <c r="HH198" s="10"/>
      <c r="HI198" s="10"/>
      <c r="HJ198" s="10"/>
      <c r="HK198" s="10"/>
      <c r="HL198" s="10"/>
      <c r="HM198" s="10"/>
      <c r="HN198" s="10"/>
      <c r="HO198" s="10"/>
      <c r="HP198" s="10"/>
      <c r="HQ198" s="10"/>
      <c r="HR198" s="10"/>
      <c r="HS198" s="10"/>
      <c r="HT198" s="10"/>
      <c r="HU198" s="10"/>
      <c r="HV198" s="10"/>
      <c r="HW198" s="10"/>
      <c r="HX198" s="10"/>
      <c r="HY198" s="10"/>
      <c r="HZ198" s="10"/>
      <c r="IA198" s="10"/>
      <c r="IB198" s="10"/>
      <c r="IC198" s="10"/>
      <c r="ID198" s="10"/>
      <c r="IE198" s="10"/>
      <c r="IF198" s="10"/>
      <c r="IG198" s="10"/>
      <c r="IH198" s="10"/>
      <c r="II198" s="10"/>
      <c r="IJ198" s="10"/>
      <c r="IK198" s="10"/>
      <c r="IL198" s="10"/>
      <c r="IM198" s="10"/>
      <c r="IN198" s="10"/>
      <c r="IO198" s="10"/>
      <c r="IP198" s="10"/>
      <c r="IQ198" s="10"/>
      <c r="IR198" s="10"/>
      <c r="IS198" s="10"/>
      <c r="IT198" s="10"/>
      <c r="IU198" s="10"/>
      <c r="IV198" s="10"/>
    </row>
    <row r="199" spans="1:256" s="2" customFormat="1" ht="48" customHeight="1">
      <c r="A199" s="98" t="s">
        <v>862</v>
      </c>
      <c r="B199" s="40">
        <v>172</v>
      </c>
      <c r="C199" s="40" t="s">
        <v>603</v>
      </c>
      <c r="D199" s="40" t="s">
        <v>584</v>
      </c>
      <c r="E199" s="40" t="s">
        <v>604</v>
      </c>
      <c r="F199" s="40">
        <v>2019</v>
      </c>
      <c r="G199" s="40" t="s">
        <v>605</v>
      </c>
      <c r="H199" s="40">
        <v>50</v>
      </c>
      <c r="I199" s="40"/>
      <c r="J199" s="40">
        <v>50</v>
      </c>
      <c r="K199" s="40"/>
      <c r="L199" s="40"/>
      <c r="M199" s="40">
        <f>I199+J199+K199+L199</f>
        <v>50</v>
      </c>
      <c r="N199" s="40"/>
      <c r="O199" s="40"/>
      <c r="P199" s="40"/>
      <c r="Q199" s="40"/>
      <c r="R199" s="40"/>
      <c r="S199" s="40" t="s">
        <v>227</v>
      </c>
      <c r="T199" s="43" t="s">
        <v>228</v>
      </c>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c r="AR199" s="10"/>
      <c r="AS199" s="10"/>
      <c r="AT199" s="10"/>
      <c r="AU199" s="10"/>
      <c r="AV199" s="10"/>
      <c r="AW199" s="10"/>
      <c r="AX199" s="10"/>
      <c r="AY199" s="10"/>
      <c r="AZ199" s="10"/>
      <c r="BA199" s="10"/>
      <c r="BB199" s="10"/>
      <c r="BC199" s="10"/>
      <c r="BD199" s="10"/>
      <c r="BE199" s="10"/>
      <c r="BF199" s="10"/>
      <c r="BG199" s="10"/>
      <c r="BH199" s="10"/>
      <c r="BI199" s="10"/>
      <c r="BJ199" s="10"/>
      <c r="BK199" s="10"/>
      <c r="BL199" s="10"/>
      <c r="BM199" s="10"/>
      <c r="BN199" s="10"/>
      <c r="BO199" s="10"/>
      <c r="BP199" s="10"/>
      <c r="BQ199" s="10"/>
      <c r="BR199" s="10"/>
      <c r="BS199" s="10"/>
      <c r="BT199" s="10"/>
      <c r="BU199" s="10"/>
      <c r="BV199" s="10"/>
      <c r="BW199" s="10"/>
      <c r="BX199" s="10"/>
      <c r="BY199" s="10"/>
      <c r="BZ199" s="10"/>
      <c r="CA199" s="10"/>
      <c r="CB199" s="10"/>
      <c r="CC199" s="10"/>
      <c r="CD199" s="10"/>
      <c r="CE199" s="10"/>
      <c r="CF199" s="10"/>
      <c r="CG199" s="10"/>
      <c r="CH199" s="10"/>
      <c r="CI199" s="10"/>
      <c r="CJ199" s="10"/>
      <c r="CK199" s="10"/>
      <c r="CL199" s="10"/>
      <c r="CM199" s="10"/>
      <c r="CN199" s="10"/>
      <c r="CO199" s="10"/>
      <c r="CP199" s="10"/>
      <c r="CQ199" s="10"/>
      <c r="CR199" s="10"/>
      <c r="CS199" s="10"/>
      <c r="CT199" s="10"/>
      <c r="CU199" s="10"/>
      <c r="CV199" s="10"/>
      <c r="CW199" s="10"/>
      <c r="CX199" s="10"/>
      <c r="CY199" s="10"/>
      <c r="CZ199" s="10"/>
      <c r="DA199" s="10"/>
      <c r="DB199" s="10"/>
      <c r="DC199" s="10"/>
      <c r="DD199" s="10"/>
      <c r="DE199" s="10"/>
      <c r="DF199" s="10"/>
      <c r="DG199" s="10"/>
      <c r="DH199" s="10"/>
      <c r="DI199" s="10"/>
      <c r="DJ199" s="10"/>
      <c r="DK199" s="10"/>
      <c r="DL199" s="10"/>
      <c r="DM199" s="10"/>
      <c r="DN199" s="10"/>
      <c r="DO199" s="10"/>
      <c r="DP199" s="10"/>
      <c r="DQ199" s="10"/>
      <c r="DR199" s="10"/>
      <c r="DS199" s="10"/>
      <c r="DT199" s="10"/>
      <c r="DU199" s="10"/>
      <c r="DV199" s="10"/>
      <c r="DW199" s="10"/>
      <c r="DX199" s="10"/>
      <c r="DY199" s="10"/>
      <c r="DZ199" s="10"/>
      <c r="EA199" s="10"/>
      <c r="EB199" s="10"/>
      <c r="EC199" s="10"/>
      <c r="ED199" s="10"/>
      <c r="EE199" s="10"/>
      <c r="EF199" s="10"/>
      <c r="EG199" s="10"/>
      <c r="EH199" s="10"/>
      <c r="EI199" s="10"/>
      <c r="EJ199" s="10"/>
      <c r="EK199" s="10"/>
      <c r="EL199" s="10"/>
      <c r="EM199" s="10"/>
      <c r="EN199" s="10"/>
      <c r="EO199" s="10"/>
      <c r="EP199" s="10"/>
      <c r="EQ199" s="10"/>
      <c r="ER199" s="10"/>
      <c r="ES199" s="10"/>
      <c r="ET199" s="10"/>
      <c r="EU199" s="10"/>
      <c r="EV199" s="10"/>
      <c r="EW199" s="10"/>
      <c r="EX199" s="10"/>
      <c r="EY199" s="10"/>
      <c r="EZ199" s="10"/>
      <c r="FA199" s="10"/>
      <c r="FB199" s="10"/>
      <c r="FC199" s="10"/>
      <c r="FD199" s="10"/>
      <c r="FE199" s="10"/>
      <c r="FF199" s="10"/>
      <c r="FG199" s="10"/>
      <c r="FH199" s="10"/>
      <c r="FI199" s="10"/>
      <c r="FJ199" s="10"/>
      <c r="FK199" s="10"/>
      <c r="FL199" s="10"/>
      <c r="FM199" s="10"/>
      <c r="FN199" s="10"/>
      <c r="FO199" s="10"/>
      <c r="FP199" s="10"/>
      <c r="FQ199" s="10"/>
      <c r="FR199" s="10"/>
      <c r="FS199" s="10"/>
      <c r="FT199" s="10"/>
      <c r="FU199" s="10"/>
      <c r="FV199" s="10"/>
      <c r="FW199" s="10"/>
      <c r="FX199" s="10"/>
      <c r="FY199" s="10"/>
      <c r="FZ199" s="10"/>
      <c r="GA199" s="10"/>
      <c r="GB199" s="10"/>
      <c r="GC199" s="10"/>
      <c r="GD199" s="10"/>
      <c r="GE199" s="10"/>
      <c r="GF199" s="10"/>
      <c r="GG199" s="10"/>
      <c r="GH199" s="10"/>
      <c r="GI199" s="10"/>
      <c r="GJ199" s="10"/>
      <c r="GK199" s="10"/>
      <c r="GL199" s="10"/>
      <c r="GM199" s="10"/>
      <c r="GN199" s="10"/>
      <c r="GO199" s="10"/>
      <c r="GP199" s="10"/>
      <c r="GQ199" s="10"/>
      <c r="GR199" s="10"/>
      <c r="GS199" s="10"/>
      <c r="GT199" s="10"/>
      <c r="GU199" s="10"/>
      <c r="GV199" s="10"/>
      <c r="GW199" s="10"/>
      <c r="GX199" s="10"/>
      <c r="GY199" s="10"/>
      <c r="GZ199" s="10"/>
      <c r="HA199" s="10"/>
      <c r="HB199" s="10"/>
      <c r="HC199" s="10"/>
      <c r="HD199" s="10"/>
      <c r="HE199" s="10"/>
      <c r="HF199" s="10"/>
      <c r="HG199" s="10"/>
      <c r="HH199" s="10"/>
      <c r="HI199" s="10"/>
      <c r="HJ199" s="10"/>
      <c r="HK199" s="10"/>
      <c r="HL199" s="10"/>
      <c r="HM199" s="10"/>
      <c r="HN199" s="10"/>
      <c r="HO199" s="10"/>
      <c r="HP199" s="10"/>
      <c r="HQ199" s="10"/>
      <c r="HR199" s="10"/>
      <c r="HS199" s="10"/>
      <c r="HT199" s="10"/>
      <c r="HU199" s="10"/>
      <c r="HV199" s="10"/>
      <c r="HW199" s="10"/>
      <c r="HX199" s="10"/>
      <c r="HY199" s="10"/>
      <c r="HZ199" s="10"/>
      <c r="IA199" s="10"/>
      <c r="IB199" s="10"/>
      <c r="IC199" s="10"/>
      <c r="ID199" s="10"/>
      <c r="IE199" s="10"/>
      <c r="IF199" s="10"/>
      <c r="IG199" s="10"/>
      <c r="IH199" s="10"/>
      <c r="II199" s="10"/>
      <c r="IJ199" s="10"/>
      <c r="IK199" s="10"/>
      <c r="IL199" s="10"/>
      <c r="IM199" s="10"/>
      <c r="IN199" s="10"/>
      <c r="IO199" s="10"/>
      <c r="IP199" s="10"/>
      <c r="IQ199" s="10"/>
      <c r="IR199" s="10"/>
      <c r="IS199" s="10"/>
      <c r="IT199" s="10"/>
      <c r="IU199" s="10"/>
      <c r="IV199" s="10"/>
    </row>
    <row r="200" spans="1:256" s="1" customFormat="1" ht="47.1" customHeight="1">
      <c r="A200" s="98"/>
      <c r="B200" s="40"/>
      <c r="C200" s="36" t="s">
        <v>606</v>
      </c>
      <c r="D200" s="36" t="s">
        <v>584</v>
      </c>
      <c r="E200" s="36"/>
      <c r="F200" s="46">
        <v>2019</v>
      </c>
      <c r="G200" s="47" t="s">
        <v>607</v>
      </c>
      <c r="H200" s="39">
        <f t="shared" ref="H200" si="34">SUM(H201:H203)</f>
        <v>400</v>
      </c>
      <c r="I200" s="39">
        <f>SUM(I201:I203)</f>
        <v>0</v>
      </c>
      <c r="J200" s="39">
        <f>SUM(J201:J203)</f>
        <v>350</v>
      </c>
      <c r="K200" s="39">
        <f>SUM(K201:K203)</f>
        <v>0</v>
      </c>
      <c r="L200" s="39">
        <f>SUM(L201:L203)</f>
        <v>50</v>
      </c>
      <c r="M200" s="39">
        <f>SUM(M201:M203)</f>
        <v>400</v>
      </c>
      <c r="N200" s="37"/>
      <c r="O200" s="51"/>
      <c r="P200" s="37"/>
      <c r="Q200" s="37"/>
      <c r="R200" s="37"/>
      <c r="S200" s="42" t="s">
        <v>608</v>
      </c>
      <c r="T200" s="43" t="s">
        <v>228</v>
      </c>
    </row>
    <row r="201" spans="1:256" s="1" customFormat="1" ht="47.1" customHeight="1">
      <c r="A201" s="98"/>
      <c r="B201" s="40">
        <v>173</v>
      </c>
      <c r="C201" s="36" t="s">
        <v>609</v>
      </c>
      <c r="D201" s="36" t="s">
        <v>584</v>
      </c>
      <c r="E201" s="36" t="s">
        <v>610</v>
      </c>
      <c r="F201" s="36">
        <v>2019</v>
      </c>
      <c r="G201" s="36" t="s">
        <v>611</v>
      </c>
      <c r="H201" s="39">
        <v>300</v>
      </c>
      <c r="I201" s="39"/>
      <c r="J201" s="39">
        <v>300</v>
      </c>
      <c r="K201" s="39"/>
      <c r="L201" s="39"/>
      <c r="M201" s="39">
        <f t="shared" ref="M201" si="35">I201+J201+K201+L201</f>
        <v>300</v>
      </c>
      <c r="N201" s="57"/>
      <c r="O201" s="57"/>
      <c r="P201" s="57"/>
      <c r="Q201" s="57"/>
      <c r="R201" s="57"/>
      <c r="S201" s="42" t="s">
        <v>608</v>
      </c>
      <c r="T201" s="43" t="s">
        <v>228</v>
      </c>
    </row>
    <row r="202" spans="1:256" s="1" customFormat="1" ht="54.95" customHeight="1">
      <c r="A202" s="98"/>
      <c r="B202" s="40">
        <v>174</v>
      </c>
      <c r="C202" s="36" t="s">
        <v>612</v>
      </c>
      <c r="D202" s="36" t="s">
        <v>584</v>
      </c>
      <c r="E202" s="36" t="s">
        <v>613</v>
      </c>
      <c r="F202" s="36">
        <v>2019</v>
      </c>
      <c r="G202" s="36" t="s">
        <v>614</v>
      </c>
      <c r="H202" s="39">
        <v>50</v>
      </c>
      <c r="I202" s="39"/>
      <c r="J202" s="39">
        <v>50</v>
      </c>
      <c r="K202" s="39"/>
      <c r="L202" s="39"/>
      <c r="M202" s="39">
        <f>I202+J202+K202+L202</f>
        <v>50</v>
      </c>
      <c r="N202" s="57"/>
      <c r="O202" s="57"/>
      <c r="P202" s="57"/>
      <c r="Q202" s="57"/>
      <c r="R202" s="57"/>
      <c r="S202" s="42" t="s">
        <v>608</v>
      </c>
      <c r="T202" s="43" t="s">
        <v>228</v>
      </c>
    </row>
    <row r="203" spans="1:256" s="3" customFormat="1" ht="63.95" customHeight="1">
      <c r="A203" s="98"/>
      <c r="B203" s="40">
        <v>175</v>
      </c>
      <c r="C203" s="36" t="s">
        <v>615</v>
      </c>
      <c r="D203" s="36" t="s">
        <v>584</v>
      </c>
      <c r="E203" s="36" t="s">
        <v>616</v>
      </c>
      <c r="F203" s="36">
        <v>2019</v>
      </c>
      <c r="G203" s="36"/>
      <c r="H203" s="39">
        <v>50</v>
      </c>
      <c r="I203" s="39"/>
      <c r="J203" s="39"/>
      <c r="K203" s="39"/>
      <c r="L203" s="39">
        <v>50</v>
      </c>
      <c r="M203" s="39">
        <f>I203+J203+K203+L203</f>
        <v>50</v>
      </c>
      <c r="N203" s="81"/>
      <c r="O203" s="81"/>
      <c r="P203" s="81"/>
      <c r="Q203" s="81"/>
      <c r="R203" s="83"/>
      <c r="S203" s="42" t="s">
        <v>608</v>
      </c>
      <c r="T203" s="43" t="s">
        <v>228</v>
      </c>
    </row>
    <row r="204" spans="1:256" s="12" customFormat="1" ht="47.1" customHeight="1">
      <c r="A204" s="98"/>
      <c r="B204" s="40">
        <v>176</v>
      </c>
      <c r="C204" s="36" t="s">
        <v>617</v>
      </c>
      <c r="D204" s="36"/>
      <c r="E204" s="36" t="s">
        <v>618</v>
      </c>
      <c r="F204" s="36">
        <v>2019</v>
      </c>
      <c r="G204" s="36" t="s">
        <v>327</v>
      </c>
      <c r="H204" s="39">
        <v>30</v>
      </c>
      <c r="I204" s="39">
        <v>30</v>
      </c>
      <c r="J204" s="39"/>
      <c r="K204" s="39"/>
      <c r="L204" s="39"/>
      <c r="M204" s="39">
        <f>I204+J204+K204+L204</f>
        <v>30</v>
      </c>
      <c r="N204" s="36"/>
      <c r="O204" s="36"/>
      <c r="P204" s="36"/>
      <c r="Q204" s="36"/>
      <c r="R204" s="36"/>
      <c r="S204" s="42" t="s">
        <v>608</v>
      </c>
      <c r="T204" s="43" t="s">
        <v>228</v>
      </c>
    </row>
    <row r="205" spans="1:256" s="15" customFormat="1" ht="30" customHeight="1">
      <c r="A205" s="98" t="s">
        <v>619</v>
      </c>
      <c r="B205" s="40"/>
      <c r="C205" s="56" t="s">
        <v>20</v>
      </c>
      <c r="D205" s="75"/>
      <c r="E205" s="56" t="s">
        <v>620</v>
      </c>
      <c r="F205" s="46">
        <v>2019</v>
      </c>
      <c r="G205" s="38"/>
      <c r="H205" s="39">
        <f t="shared" ref="H205" si="36">H206+H207+H238+H284+H291</f>
        <v>4602.3</v>
      </c>
      <c r="I205" s="39">
        <f>I206+I207+I238+I284+I291</f>
        <v>2757.3</v>
      </c>
      <c r="J205" s="39">
        <f>J206+J207+J238+J284+J291</f>
        <v>433.7</v>
      </c>
      <c r="K205" s="39">
        <f>K206+K207+K238+K284+K291</f>
        <v>8.3000000000000007</v>
      </c>
      <c r="L205" s="39">
        <f>L206+L207+L238+L284+L291</f>
        <v>1403</v>
      </c>
      <c r="M205" s="39">
        <f>M206+M207+M238+M284+M291</f>
        <v>4602.3</v>
      </c>
      <c r="N205" s="57"/>
      <c r="O205" s="57"/>
      <c r="P205" s="57"/>
      <c r="Q205" s="57"/>
      <c r="R205" s="57"/>
      <c r="S205" s="42"/>
      <c r="T205" s="43" t="s">
        <v>228</v>
      </c>
    </row>
    <row r="206" spans="1:256" s="3" customFormat="1" ht="96" customHeight="1">
      <c r="A206" s="98"/>
      <c r="B206" s="40">
        <v>177</v>
      </c>
      <c r="C206" s="36" t="s">
        <v>621</v>
      </c>
      <c r="D206" s="36" t="s">
        <v>556</v>
      </c>
      <c r="E206" s="55" t="s">
        <v>622</v>
      </c>
      <c r="F206" s="36">
        <v>2019</v>
      </c>
      <c r="G206" s="55" t="s">
        <v>623</v>
      </c>
      <c r="H206" s="39">
        <v>71</v>
      </c>
      <c r="I206" s="39">
        <v>71</v>
      </c>
      <c r="J206" s="39"/>
      <c r="K206" s="39"/>
      <c r="L206" s="39"/>
      <c r="M206" s="39">
        <f>I206+J206+K206+L206</f>
        <v>71</v>
      </c>
      <c r="N206" s="40"/>
      <c r="O206" s="40"/>
      <c r="P206" s="40"/>
      <c r="Q206" s="40"/>
      <c r="R206" s="40"/>
      <c r="S206" s="42" t="s">
        <v>624</v>
      </c>
      <c r="T206" s="43" t="s">
        <v>228</v>
      </c>
      <c r="U206" s="66"/>
      <c r="V206" s="66"/>
      <c r="W206" s="66"/>
      <c r="X206" s="66"/>
      <c r="Y206" s="66"/>
    </row>
    <row r="207" spans="1:256" s="16" customFormat="1" ht="28.15" customHeight="1">
      <c r="A207" s="98" t="s">
        <v>619</v>
      </c>
      <c r="B207" s="40"/>
      <c r="C207" s="36" t="s">
        <v>625</v>
      </c>
      <c r="D207" s="36"/>
      <c r="E207" s="36"/>
      <c r="F207" s="46"/>
      <c r="G207" s="38"/>
      <c r="H207" s="39">
        <f t="shared" ref="H207" si="37">SUM(H208:H237)</f>
        <v>2626</v>
      </c>
      <c r="I207" s="39">
        <f>SUM(I208:I237)</f>
        <v>2135.3000000000002</v>
      </c>
      <c r="J207" s="39">
        <f>SUM(J208:J237)</f>
        <v>45</v>
      </c>
      <c r="K207" s="39">
        <f>SUM(K208:K237)</f>
        <v>0</v>
      </c>
      <c r="L207" s="39">
        <f>SUM(L208:L237)</f>
        <v>445.7</v>
      </c>
      <c r="M207" s="39">
        <f>SUM(M208:M237)</f>
        <v>2626</v>
      </c>
      <c r="N207" s="37"/>
      <c r="O207" s="37"/>
      <c r="P207" s="37"/>
      <c r="Q207" s="37"/>
      <c r="R207" s="37"/>
      <c r="S207" s="42"/>
      <c r="T207" s="43" t="s">
        <v>228</v>
      </c>
    </row>
    <row r="208" spans="1:256" s="12" customFormat="1" ht="30" customHeight="1">
      <c r="A208" s="98"/>
      <c r="B208" s="40">
        <v>178</v>
      </c>
      <c r="C208" s="62" t="s">
        <v>626</v>
      </c>
      <c r="D208" s="62" t="s">
        <v>528</v>
      </c>
      <c r="E208" s="62" t="s">
        <v>627</v>
      </c>
      <c r="F208" s="62">
        <v>2019</v>
      </c>
      <c r="G208" s="43" t="s">
        <v>628</v>
      </c>
      <c r="H208" s="39">
        <v>60</v>
      </c>
      <c r="I208" s="39">
        <v>60</v>
      </c>
      <c r="J208" s="39"/>
      <c r="K208" s="39"/>
      <c r="L208" s="39"/>
      <c r="M208" s="39">
        <f t="shared" ref="M208" si="38">I208+J208+K208+L208</f>
        <v>60</v>
      </c>
      <c r="N208" s="42"/>
      <c r="O208" s="42"/>
      <c r="P208" s="42"/>
      <c r="Q208" s="42"/>
      <c r="R208" s="42"/>
      <c r="S208" s="42" t="s">
        <v>148</v>
      </c>
      <c r="T208" s="43" t="s">
        <v>629</v>
      </c>
    </row>
    <row r="209" spans="1:256" s="12" customFormat="1" ht="30" customHeight="1">
      <c r="A209" s="98"/>
      <c r="B209" s="40">
        <v>179</v>
      </c>
      <c r="C209" s="62" t="s">
        <v>630</v>
      </c>
      <c r="D209" s="62" t="s">
        <v>470</v>
      </c>
      <c r="E209" s="62" t="s">
        <v>631</v>
      </c>
      <c r="F209" s="62">
        <v>2019</v>
      </c>
      <c r="G209" s="43" t="s">
        <v>632</v>
      </c>
      <c r="H209" s="39">
        <v>156</v>
      </c>
      <c r="I209" s="39">
        <v>156</v>
      </c>
      <c r="J209" s="39"/>
      <c r="K209" s="39"/>
      <c r="L209" s="39"/>
      <c r="M209" s="39">
        <f t="shared" ref="M209:M214" si="39">I209+J209+K209+L209</f>
        <v>156</v>
      </c>
      <c r="N209" s="42"/>
      <c r="O209" s="42"/>
      <c r="P209" s="42"/>
      <c r="Q209" s="42"/>
      <c r="R209" s="42"/>
      <c r="S209" s="42" t="s">
        <v>391</v>
      </c>
      <c r="T209" s="43" t="s">
        <v>629</v>
      </c>
    </row>
    <row r="210" spans="1:256" s="13" customFormat="1" ht="30" customHeight="1">
      <c r="A210" s="98"/>
      <c r="B210" s="40">
        <v>180</v>
      </c>
      <c r="C210" s="76" t="s">
        <v>633</v>
      </c>
      <c r="D210" s="76" t="s">
        <v>490</v>
      </c>
      <c r="E210" s="76" t="s">
        <v>634</v>
      </c>
      <c r="F210" s="76">
        <v>2019</v>
      </c>
      <c r="G210" s="70" t="s">
        <v>635</v>
      </c>
      <c r="H210" s="59">
        <v>120</v>
      </c>
      <c r="I210" s="59">
        <v>120</v>
      </c>
      <c r="J210" s="59"/>
      <c r="K210" s="59"/>
      <c r="L210" s="59"/>
      <c r="M210" s="59">
        <f t="shared" si="39"/>
        <v>120</v>
      </c>
      <c r="N210" s="71"/>
      <c r="O210" s="71"/>
      <c r="P210" s="71"/>
      <c r="Q210" s="71"/>
      <c r="R210" s="71"/>
      <c r="S210" s="71" t="s">
        <v>391</v>
      </c>
      <c r="T210" s="43" t="s">
        <v>629</v>
      </c>
      <c r="U210" s="8"/>
      <c r="V210" s="8"/>
      <c r="W210" s="8"/>
      <c r="X210" s="8"/>
      <c r="Y210" s="8"/>
      <c r="Z210" s="8"/>
      <c r="AA210" s="8"/>
      <c r="AB210" s="8"/>
      <c r="AC210" s="8"/>
      <c r="AD210" s="8"/>
      <c r="AE210" s="8"/>
      <c r="AF210" s="8"/>
      <c r="AG210" s="8"/>
      <c r="AH210" s="8"/>
      <c r="AI210" s="8"/>
      <c r="AJ210" s="8"/>
      <c r="AK210" s="8"/>
      <c r="AL210" s="8"/>
      <c r="AM210" s="8"/>
      <c r="AN210" s="8"/>
      <c r="AO210" s="8"/>
      <c r="AP210" s="8"/>
      <c r="AQ210" s="8"/>
      <c r="AR210" s="8"/>
      <c r="AS210" s="8"/>
      <c r="AT210" s="8"/>
      <c r="AU210" s="8"/>
      <c r="AV210" s="8"/>
      <c r="AW210" s="8"/>
      <c r="AX210" s="8"/>
      <c r="AY210" s="8"/>
      <c r="AZ210" s="8"/>
      <c r="BA210" s="8"/>
      <c r="BB210" s="8"/>
      <c r="BC210" s="8"/>
      <c r="BD210" s="8"/>
      <c r="BE210" s="8"/>
      <c r="BF210" s="8"/>
      <c r="BG210" s="8"/>
      <c r="BH210" s="8"/>
      <c r="BI210" s="8"/>
      <c r="BJ210" s="8"/>
      <c r="BK210" s="8"/>
      <c r="BL210" s="8"/>
      <c r="BM210" s="8"/>
      <c r="BN210" s="8"/>
      <c r="BO210" s="8"/>
      <c r="BP210" s="8"/>
      <c r="BQ210" s="8"/>
      <c r="BR210" s="8"/>
      <c r="BS210" s="8"/>
      <c r="BT210" s="8"/>
      <c r="BU210" s="8"/>
      <c r="BV210" s="8"/>
      <c r="BW210" s="8"/>
      <c r="BX210" s="8"/>
      <c r="BY210" s="8"/>
      <c r="BZ210" s="8"/>
      <c r="CA210" s="8"/>
      <c r="CB210" s="8"/>
      <c r="CC210" s="8"/>
      <c r="CD210" s="8"/>
      <c r="CE210" s="8"/>
      <c r="CF210" s="8"/>
      <c r="CG210" s="8"/>
      <c r="CH210" s="8"/>
      <c r="CI210" s="8"/>
      <c r="CJ210" s="8"/>
      <c r="CK210" s="8"/>
      <c r="CL210" s="8"/>
      <c r="CM210" s="8"/>
      <c r="CN210" s="8"/>
      <c r="CO210" s="8"/>
      <c r="CP210" s="8"/>
      <c r="CQ210" s="8"/>
      <c r="CR210" s="8"/>
      <c r="CS210" s="8"/>
      <c r="CT210" s="8"/>
      <c r="CU210" s="8"/>
      <c r="CV210" s="8"/>
      <c r="CW210" s="8"/>
      <c r="CX210" s="8"/>
      <c r="CY210" s="8"/>
      <c r="CZ210" s="8"/>
      <c r="DA210" s="8"/>
      <c r="DB210" s="8"/>
      <c r="DC210" s="8"/>
      <c r="DD210" s="8"/>
      <c r="DE210" s="8"/>
      <c r="DF210" s="8"/>
      <c r="DG210" s="8"/>
      <c r="DH210" s="8"/>
      <c r="DI210" s="8"/>
      <c r="DJ210" s="8"/>
      <c r="DK210" s="8"/>
      <c r="DL210" s="8"/>
      <c r="DM210" s="8"/>
      <c r="DN210" s="8"/>
      <c r="DO210" s="8"/>
      <c r="DP210" s="8"/>
      <c r="DQ210" s="8"/>
      <c r="DR210" s="8"/>
      <c r="DS210" s="8"/>
      <c r="DT210" s="8"/>
      <c r="DU210" s="8"/>
      <c r="DV210" s="8"/>
      <c r="DW210" s="8"/>
      <c r="DX210" s="8"/>
      <c r="DY210" s="8"/>
      <c r="DZ210" s="8"/>
      <c r="EA210" s="8"/>
      <c r="EB210" s="8"/>
      <c r="EC210" s="8"/>
      <c r="ED210" s="8"/>
      <c r="EE210" s="8"/>
      <c r="EF210" s="8"/>
      <c r="EG210" s="8"/>
      <c r="EH210" s="8"/>
      <c r="EI210" s="8"/>
      <c r="EJ210" s="8"/>
      <c r="EK210" s="8"/>
      <c r="EL210" s="8"/>
      <c r="EM210" s="8"/>
      <c r="EN210" s="8"/>
      <c r="EO210" s="8"/>
      <c r="EP210" s="8"/>
      <c r="EQ210" s="8"/>
      <c r="ER210" s="8"/>
      <c r="ES210" s="8"/>
      <c r="ET210" s="8"/>
      <c r="EU210" s="8"/>
      <c r="EV210" s="8"/>
      <c r="EW210" s="8"/>
      <c r="EX210" s="8"/>
      <c r="EY210" s="8"/>
      <c r="EZ210" s="8"/>
      <c r="FA210" s="8"/>
      <c r="FB210" s="8"/>
      <c r="FC210" s="8"/>
      <c r="FD210" s="8"/>
      <c r="FE210" s="8"/>
      <c r="FF210" s="8"/>
      <c r="FG210" s="8"/>
      <c r="FH210" s="8"/>
      <c r="FI210" s="8"/>
      <c r="FJ210" s="8"/>
      <c r="FK210" s="8"/>
      <c r="FL210" s="8"/>
      <c r="FM210" s="8"/>
      <c r="FN210" s="8"/>
      <c r="FO210" s="8"/>
      <c r="FP210" s="8"/>
      <c r="FQ210" s="8"/>
      <c r="FR210" s="8"/>
      <c r="FS210" s="8"/>
      <c r="FT210" s="8"/>
      <c r="FU210" s="8"/>
      <c r="FV210" s="8"/>
      <c r="FW210" s="8"/>
      <c r="FX210" s="8"/>
      <c r="FY210" s="8"/>
      <c r="FZ210" s="8"/>
      <c r="GA210" s="8"/>
      <c r="GB210" s="8"/>
      <c r="GC210" s="8"/>
      <c r="GD210" s="8"/>
      <c r="GE210" s="8"/>
      <c r="GF210" s="8"/>
      <c r="GG210" s="8"/>
      <c r="GH210" s="8"/>
      <c r="GI210" s="8"/>
      <c r="GJ210" s="8"/>
      <c r="GK210" s="8"/>
      <c r="GL210" s="8"/>
      <c r="GM210" s="8"/>
      <c r="GN210" s="8"/>
      <c r="GO210" s="8"/>
      <c r="GP210" s="8"/>
      <c r="GQ210" s="8"/>
      <c r="GR210" s="8"/>
      <c r="GS210" s="8"/>
      <c r="GT210" s="8"/>
      <c r="GU210" s="8"/>
      <c r="GV210" s="8"/>
      <c r="GW210" s="8"/>
      <c r="GX210" s="8"/>
      <c r="GY210" s="8"/>
      <c r="GZ210" s="8"/>
      <c r="HA210" s="8"/>
      <c r="HB210" s="8"/>
      <c r="HC210" s="8"/>
      <c r="HD210" s="8"/>
      <c r="HE210" s="8"/>
      <c r="HF210" s="8"/>
      <c r="HG210" s="8"/>
      <c r="HH210" s="8"/>
      <c r="HI210" s="8"/>
      <c r="HJ210" s="8"/>
      <c r="HK210" s="8"/>
      <c r="HL210" s="8"/>
      <c r="HM210" s="8"/>
      <c r="HN210" s="8"/>
      <c r="HO210" s="8"/>
      <c r="HP210" s="8"/>
      <c r="HQ210" s="8"/>
      <c r="HR210" s="8"/>
      <c r="HS210" s="8"/>
      <c r="HT210" s="8"/>
      <c r="HU210" s="8"/>
      <c r="HV210" s="8"/>
      <c r="HW210" s="8"/>
      <c r="HX210" s="8"/>
      <c r="HY210" s="8"/>
      <c r="HZ210" s="8"/>
      <c r="IA210" s="8"/>
      <c r="IB210" s="8"/>
      <c r="IC210" s="8"/>
      <c r="ID210" s="8"/>
      <c r="IE210" s="8"/>
      <c r="IF210" s="8"/>
      <c r="IG210" s="8"/>
      <c r="IH210" s="8"/>
      <c r="II210" s="8"/>
      <c r="IJ210" s="8"/>
      <c r="IK210" s="8"/>
      <c r="IL210" s="8"/>
      <c r="IM210" s="8"/>
      <c r="IN210" s="8"/>
      <c r="IO210" s="8"/>
      <c r="IP210" s="8"/>
      <c r="IQ210" s="8"/>
      <c r="IR210" s="8"/>
      <c r="IS210" s="8"/>
      <c r="IT210" s="8"/>
      <c r="IU210" s="8"/>
      <c r="IV210" s="8"/>
    </row>
    <row r="211" spans="1:256" s="1" customFormat="1" ht="36.950000000000003" customHeight="1">
      <c r="A211" s="98"/>
      <c r="B211" s="40">
        <v>181</v>
      </c>
      <c r="C211" s="62" t="s">
        <v>636</v>
      </c>
      <c r="D211" s="62" t="s">
        <v>238</v>
      </c>
      <c r="E211" s="62" t="s">
        <v>637</v>
      </c>
      <c r="F211" s="62">
        <v>2019</v>
      </c>
      <c r="G211" s="43" t="s">
        <v>635</v>
      </c>
      <c r="H211" s="39">
        <v>90</v>
      </c>
      <c r="I211" s="39"/>
      <c r="J211" s="39"/>
      <c r="K211" s="39"/>
      <c r="L211" s="39">
        <v>90</v>
      </c>
      <c r="M211" s="39">
        <f t="shared" si="39"/>
        <v>90</v>
      </c>
      <c r="N211" s="42"/>
      <c r="O211" s="42"/>
      <c r="P211" s="42"/>
      <c r="Q211" s="42"/>
      <c r="R211" s="42"/>
      <c r="S211" s="42" t="s">
        <v>391</v>
      </c>
      <c r="T211" s="43" t="s">
        <v>629</v>
      </c>
    </row>
    <row r="212" spans="1:256" s="16" customFormat="1" ht="28.15" customHeight="1">
      <c r="A212" s="98"/>
      <c r="B212" s="40">
        <v>182</v>
      </c>
      <c r="C212" s="62" t="s">
        <v>638</v>
      </c>
      <c r="D212" s="62" t="s">
        <v>234</v>
      </c>
      <c r="E212" s="62" t="s">
        <v>639</v>
      </c>
      <c r="F212" s="62">
        <v>2019</v>
      </c>
      <c r="G212" s="43" t="s">
        <v>640</v>
      </c>
      <c r="H212" s="39">
        <v>30</v>
      </c>
      <c r="I212" s="39"/>
      <c r="J212" s="39"/>
      <c r="K212" s="39"/>
      <c r="L212" s="39">
        <v>30</v>
      </c>
      <c r="M212" s="39">
        <f t="shared" si="39"/>
        <v>30</v>
      </c>
      <c r="N212" s="37"/>
      <c r="O212" s="37"/>
      <c r="P212" s="37"/>
      <c r="Q212" s="37"/>
      <c r="R212" s="37"/>
      <c r="S212" s="42" t="s">
        <v>148</v>
      </c>
      <c r="T212" s="43" t="s">
        <v>629</v>
      </c>
    </row>
    <row r="213" spans="1:256" s="12" customFormat="1" ht="32.1" customHeight="1">
      <c r="A213" s="98"/>
      <c r="B213" s="40">
        <v>183</v>
      </c>
      <c r="C213" s="62" t="s">
        <v>641</v>
      </c>
      <c r="D213" s="62" t="s">
        <v>642</v>
      </c>
      <c r="E213" s="62" t="s">
        <v>643</v>
      </c>
      <c r="F213" s="62">
        <v>2019</v>
      </c>
      <c r="G213" s="43" t="s">
        <v>644</v>
      </c>
      <c r="H213" s="39">
        <v>180</v>
      </c>
      <c r="I213" s="39">
        <v>180</v>
      </c>
      <c r="J213" s="39"/>
      <c r="K213" s="39"/>
      <c r="L213" s="39"/>
      <c r="M213" s="39">
        <f t="shared" si="39"/>
        <v>180</v>
      </c>
      <c r="N213" s="42"/>
      <c r="O213" s="42"/>
      <c r="P213" s="42"/>
      <c r="Q213" s="42"/>
      <c r="R213" s="42"/>
      <c r="S213" s="42" t="s">
        <v>391</v>
      </c>
      <c r="T213" s="43" t="s">
        <v>629</v>
      </c>
    </row>
    <row r="214" spans="1:256" s="12" customFormat="1" ht="32.1" customHeight="1">
      <c r="A214" s="98"/>
      <c r="B214" s="40">
        <v>184</v>
      </c>
      <c r="C214" s="62" t="s">
        <v>645</v>
      </c>
      <c r="D214" s="62" t="s">
        <v>642</v>
      </c>
      <c r="E214" s="62" t="s">
        <v>646</v>
      </c>
      <c r="F214" s="62">
        <v>2019</v>
      </c>
      <c r="G214" s="43" t="s">
        <v>644</v>
      </c>
      <c r="H214" s="39">
        <v>60</v>
      </c>
      <c r="I214" s="39">
        <v>60</v>
      </c>
      <c r="J214" s="39"/>
      <c r="K214" s="39"/>
      <c r="L214" s="39"/>
      <c r="M214" s="39">
        <f t="shared" si="39"/>
        <v>60</v>
      </c>
      <c r="N214" s="42"/>
      <c r="O214" s="42"/>
      <c r="P214" s="42"/>
      <c r="Q214" s="42"/>
      <c r="R214" s="42"/>
      <c r="S214" s="42" t="s">
        <v>391</v>
      </c>
      <c r="T214" s="43" t="s">
        <v>629</v>
      </c>
    </row>
    <row r="215" spans="1:256" ht="30.95" customHeight="1">
      <c r="A215" s="98"/>
      <c r="B215" s="40">
        <v>185</v>
      </c>
      <c r="C215" s="62" t="s">
        <v>647</v>
      </c>
      <c r="D215" s="62" t="s">
        <v>407</v>
      </c>
      <c r="E215" s="62" t="s">
        <v>648</v>
      </c>
      <c r="F215" s="62">
        <v>2019</v>
      </c>
      <c r="G215" s="62" t="s">
        <v>431</v>
      </c>
      <c r="H215" s="62">
        <v>40</v>
      </c>
      <c r="I215" s="62">
        <v>40</v>
      </c>
      <c r="J215" s="62"/>
      <c r="K215" s="62"/>
      <c r="L215" s="62"/>
      <c r="M215" s="62">
        <v>40</v>
      </c>
      <c r="N215" s="62"/>
      <c r="O215" s="62"/>
      <c r="P215" s="62"/>
      <c r="Q215" s="62"/>
      <c r="R215" s="62"/>
      <c r="S215" s="62" t="s">
        <v>97</v>
      </c>
      <c r="T215" s="43" t="s">
        <v>629</v>
      </c>
    </row>
    <row r="216" spans="1:256" s="12" customFormat="1" ht="33" customHeight="1">
      <c r="A216" s="98"/>
      <c r="B216" s="40">
        <v>186</v>
      </c>
      <c r="C216" s="62" t="s">
        <v>649</v>
      </c>
      <c r="D216" s="62" t="s">
        <v>260</v>
      </c>
      <c r="E216" s="62" t="s">
        <v>650</v>
      </c>
      <c r="F216" s="62">
        <v>2019</v>
      </c>
      <c r="G216" s="43" t="s">
        <v>651</v>
      </c>
      <c r="H216" s="39">
        <v>120</v>
      </c>
      <c r="I216" s="39">
        <v>120</v>
      </c>
      <c r="J216" s="39"/>
      <c r="K216" s="39"/>
      <c r="L216" s="39"/>
      <c r="M216" s="39">
        <f t="shared" ref="M216" si="40">I216+J216+K216+L216</f>
        <v>120</v>
      </c>
      <c r="N216" s="42"/>
      <c r="O216" s="42"/>
      <c r="P216" s="42"/>
      <c r="Q216" s="42"/>
      <c r="R216" s="42"/>
      <c r="S216" s="42" t="s">
        <v>148</v>
      </c>
      <c r="T216" s="43" t="s">
        <v>629</v>
      </c>
    </row>
    <row r="217" spans="1:256" ht="33" customHeight="1">
      <c r="A217" s="98"/>
      <c r="B217" s="40">
        <v>187</v>
      </c>
      <c r="C217" s="62" t="s">
        <v>652</v>
      </c>
      <c r="D217" s="62" t="s">
        <v>278</v>
      </c>
      <c r="E217" s="62" t="s">
        <v>627</v>
      </c>
      <c r="F217" s="62">
        <v>2019</v>
      </c>
      <c r="G217" s="43" t="s">
        <v>653</v>
      </c>
      <c r="H217" s="39">
        <v>60</v>
      </c>
      <c r="I217" s="39"/>
      <c r="J217" s="39"/>
      <c r="K217" s="39"/>
      <c r="L217" s="39">
        <v>60</v>
      </c>
      <c r="M217" s="39">
        <f t="shared" ref="M217:M225" si="41">I217+J217+K217+L217</f>
        <v>60</v>
      </c>
      <c r="N217" s="42"/>
      <c r="O217" s="42"/>
      <c r="P217" s="42"/>
      <c r="Q217" s="42"/>
      <c r="R217" s="42"/>
      <c r="S217" s="42" t="s">
        <v>391</v>
      </c>
      <c r="T217" s="43" t="s">
        <v>629</v>
      </c>
    </row>
    <row r="218" spans="1:256" s="12" customFormat="1" ht="33" customHeight="1">
      <c r="A218" s="98"/>
      <c r="B218" s="40">
        <v>188</v>
      </c>
      <c r="C218" s="62" t="s">
        <v>654</v>
      </c>
      <c r="D218" s="62" t="s">
        <v>655</v>
      </c>
      <c r="E218" s="62" t="s">
        <v>656</v>
      </c>
      <c r="F218" s="62">
        <v>2019</v>
      </c>
      <c r="G218" s="43" t="s">
        <v>657</v>
      </c>
      <c r="H218" s="39">
        <v>138</v>
      </c>
      <c r="I218" s="39">
        <v>138</v>
      </c>
      <c r="J218" s="39"/>
      <c r="K218" s="39"/>
      <c r="L218" s="39"/>
      <c r="M218" s="39">
        <f t="shared" si="41"/>
        <v>138</v>
      </c>
      <c r="N218" s="42"/>
      <c r="O218" s="42"/>
      <c r="P218" s="42"/>
      <c r="Q218" s="42"/>
      <c r="R218" s="42"/>
      <c r="S218" s="42" t="s">
        <v>391</v>
      </c>
      <c r="T218" s="43" t="s">
        <v>658</v>
      </c>
    </row>
    <row r="219" spans="1:256" ht="26.1" customHeight="1">
      <c r="A219" s="98"/>
      <c r="B219" s="40">
        <v>189</v>
      </c>
      <c r="C219" s="40" t="s">
        <v>659</v>
      </c>
      <c r="D219" s="40" t="s">
        <v>364</v>
      </c>
      <c r="E219" s="40" t="s">
        <v>660</v>
      </c>
      <c r="F219" s="61">
        <v>2019</v>
      </c>
      <c r="G219" s="43" t="s">
        <v>387</v>
      </c>
      <c r="H219" s="39">
        <v>5</v>
      </c>
      <c r="I219" s="39">
        <v>5</v>
      </c>
      <c r="J219" s="39"/>
      <c r="K219" s="39"/>
      <c r="L219" s="39"/>
      <c r="M219" s="39">
        <f t="shared" si="41"/>
        <v>5</v>
      </c>
      <c r="N219" s="42"/>
      <c r="O219" s="42"/>
      <c r="P219" s="42"/>
      <c r="Q219" s="42"/>
      <c r="R219" s="42"/>
      <c r="S219" s="42" t="s">
        <v>32</v>
      </c>
      <c r="T219" s="43" t="s">
        <v>658</v>
      </c>
    </row>
    <row r="220" spans="1:256" ht="30.95" customHeight="1">
      <c r="A220" s="98"/>
      <c r="B220" s="40">
        <v>190</v>
      </c>
      <c r="C220" s="40" t="s">
        <v>661</v>
      </c>
      <c r="D220" s="40" t="s">
        <v>662</v>
      </c>
      <c r="E220" s="40" t="s">
        <v>663</v>
      </c>
      <c r="F220" s="61">
        <v>2019</v>
      </c>
      <c r="G220" s="43" t="s">
        <v>512</v>
      </c>
      <c r="H220" s="39">
        <v>187</v>
      </c>
      <c r="I220" s="39">
        <v>187</v>
      </c>
      <c r="J220" s="39"/>
      <c r="K220" s="39"/>
      <c r="L220" s="39"/>
      <c r="M220" s="39">
        <f t="shared" si="41"/>
        <v>187</v>
      </c>
      <c r="N220" s="42"/>
      <c r="O220" s="42"/>
      <c r="P220" s="42"/>
      <c r="Q220" s="42"/>
      <c r="R220" s="42"/>
      <c r="S220" s="42" t="s">
        <v>32</v>
      </c>
      <c r="T220" s="43" t="s">
        <v>629</v>
      </c>
    </row>
    <row r="221" spans="1:256" ht="27" customHeight="1">
      <c r="A221" s="98" t="s">
        <v>619</v>
      </c>
      <c r="B221" s="40">
        <v>191</v>
      </c>
      <c r="C221" s="40" t="s">
        <v>664</v>
      </c>
      <c r="D221" s="40" t="s">
        <v>413</v>
      </c>
      <c r="E221" s="40" t="s">
        <v>665</v>
      </c>
      <c r="F221" s="61">
        <v>2019</v>
      </c>
      <c r="G221" s="43" t="s">
        <v>381</v>
      </c>
      <c r="H221" s="39">
        <v>180</v>
      </c>
      <c r="I221" s="39">
        <v>180</v>
      </c>
      <c r="J221" s="39"/>
      <c r="K221" s="39"/>
      <c r="L221" s="39"/>
      <c r="M221" s="39">
        <f t="shared" si="41"/>
        <v>180</v>
      </c>
      <c r="N221" s="42"/>
      <c r="O221" s="42"/>
      <c r="P221" s="42"/>
      <c r="Q221" s="42"/>
      <c r="R221" s="42"/>
      <c r="S221" s="42" t="s">
        <v>391</v>
      </c>
      <c r="T221" s="43" t="s">
        <v>629</v>
      </c>
    </row>
    <row r="222" spans="1:256" ht="36.950000000000003" customHeight="1">
      <c r="A222" s="98"/>
      <c r="B222" s="40">
        <v>192</v>
      </c>
      <c r="C222" s="40" t="s">
        <v>666</v>
      </c>
      <c r="D222" s="40" t="s">
        <v>278</v>
      </c>
      <c r="E222" s="40" t="s">
        <v>667</v>
      </c>
      <c r="F222" s="61">
        <v>2019</v>
      </c>
      <c r="G222" s="43" t="s">
        <v>668</v>
      </c>
      <c r="H222" s="39">
        <v>40</v>
      </c>
      <c r="I222" s="39">
        <v>40</v>
      </c>
      <c r="J222" s="39"/>
      <c r="K222" s="39"/>
      <c r="L222" s="39"/>
      <c r="M222" s="39">
        <f t="shared" si="41"/>
        <v>40</v>
      </c>
      <c r="N222" s="82"/>
      <c r="O222" s="82"/>
      <c r="P222" s="42"/>
      <c r="Q222" s="42"/>
      <c r="R222" s="42"/>
      <c r="S222" s="42" t="s">
        <v>97</v>
      </c>
      <c r="T222" s="43" t="s">
        <v>629</v>
      </c>
    </row>
    <row r="223" spans="1:256" ht="33.950000000000003" customHeight="1">
      <c r="A223" s="98"/>
      <c r="B223" s="40">
        <v>193</v>
      </c>
      <c r="C223" s="40" t="s">
        <v>669</v>
      </c>
      <c r="D223" s="40" t="s">
        <v>670</v>
      </c>
      <c r="E223" s="40" t="s">
        <v>671</v>
      </c>
      <c r="F223" s="61">
        <v>2019</v>
      </c>
      <c r="G223" s="43" t="s">
        <v>672</v>
      </c>
      <c r="H223" s="39">
        <v>350</v>
      </c>
      <c r="I223" s="39">
        <v>350</v>
      </c>
      <c r="J223" s="39"/>
      <c r="K223" s="39"/>
      <c r="L223" s="39"/>
      <c r="M223" s="39">
        <f t="shared" si="41"/>
        <v>350</v>
      </c>
      <c r="N223" s="42"/>
      <c r="O223" s="42"/>
      <c r="P223" s="42"/>
      <c r="Q223" s="42"/>
      <c r="R223" s="42"/>
      <c r="S223" s="42" t="s">
        <v>97</v>
      </c>
      <c r="T223" s="43" t="s">
        <v>673</v>
      </c>
    </row>
    <row r="224" spans="1:256" ht="24.95" customHeight="1">
      <c r="A224" s="98"/>
      <c r="B224" s="40">
        <v>194</v>
      </c>
      <c r="C224" s="40" t="s">
        <v>674</v>
      </c>
      <c r="D224" s="40" t="s">
        <v>293</v>
      </c>
      <c r="E224" s="40" t="s">
        <v>675</v>
      </c>
      <c r="F224" s="61">
        <v>2019</v>
      </c>
      <c r="G224" s="43" t="s">
        <v>395</v>
      </c>
      <c r="H224" s="39">
        <v>10</v>
      </c>
      <c r="I224" s="39">
        <v>10</v>
      </c>
      <c r="J224" s="39"/>
      <c r="K224" s="39"/>
      <c r="L224" s="39"/>
      <c r="M224" s="39">
        <f t="shared" si="41"/>
        <v>10</v>
      </c>
      <c r="N224" s="42"/>
      <c r="O224" s="42"/>
      <c r="P224" s="42"/>
      <c r="Q224" s="42"/>
      <c r="R224" s="42"/>
      <c r="S224" s="42" t="s">
        <v>210</v>
      </c>
      <c r="T224" s="43" t="s">
        <v>629</v>
      </c>
    </row>
    <row r="225" spans="1:256" ht="30" customHeight="1">
      <c r="A225" s="98"/>
      <c r="B225" s="40">
        <v>195</v>
      </c>
      <c r="C225" s="40" t="s">
        <v>676</v>
      </c>
      <c r="D225" s="40" t="s">
        <v>466</v>
      </c>
      <c r="E225" s="40" t="s">
        <v>677</v>
      </c>
      <c r="F225" s="61">
        <v>2019</v>
      </c>
      <c r="G225" s="43" t="s">
        <v>366</v>
      </c>
      <c r="H225" s="39">
        <v>20</v>
      </c>
      <c r="I225" s="39">
        <v>20</v>
      </c>
      <c r="J225" s="39"/>
      <c r="K225" s="39"/>
      <c r="L225" s="39"/>
      <c r="M225" s="39">
        <f t="shared" si="41"/>
        <v>20</v>
      </c>
      <c r="N225" s="42"/>
      <c r="O225" s="42"/>
      <c r="P225" s="42"/>
      <c r="Q225" s="42"/>
      <c r="R225" s="42"/>
      <c r="S225" s="42" t="s">
        <v>468</v>
      </c>
      <c r="T225" s="43" t="s">
        <v>629</v>
      </c>
    </row>
    <row r="226" spans="1:256" s="17" customFormat="1" ht="26.1" customHeight="1">
      <c r="A226" s="98"/>
      <c r="B226" s="40">
        <v>196</v>
      </c>
      <c r="C226" s="40" t="s">
        <v>678</v>
      </c>
      <c r="D226" s="40" t="s">
        <v>478</v>
      </c>
      <c r="E226" s="40" t="s">
        <v>679</v>
      </c>
      <c r="F226" s="45" t="s">
        <v>680</v>
      </c>
      <c r="G226" s="43" t="s">
        <v>403</v>
      </c>
      <c r="H226" s="39">
        <v>293</v>
      </c>
      <c r="I226" s="39">
        <v>293</v>
      </c>
      <c r="J226" s="39"/>
      <c r="K226" s="39"/>
      <c r="L226" s="39"/>
      <c r="M226" s="39">
        <f t="shared" ref="M226" si="42">I226+J226+K226+L226</f>
        <v>293</v>
      </c>
      <c r="N226" s="42"/>
      <c r="O226" s="42"/>
      <c r="P226" s="42"/>
      <c r="Q226" s="42"/>
      <c r="R226" s="42"/>
      <c r="S226" s="42" t="s">
        <v>681</v>
      </c>
      <c r="T226" s="43" t="s">
        <v>629</v>
      </c>
    </row>
    <row r="227" spans="1:256" s="17" customFormat="1" ht="29.1" customHeight="1">
      <c r="A227" s="98"/>
      <c r="B227" s="40">
        <v>197</v>
      </c>
      <c r="C227" s="40" t="s">
        <v>682</v>
      </c>
      <c r="D227" s="40" t="s">
        <v>478</v>
      </c>
      <c r="E227" s="40" t="s">
        <v>683</v>
      </c>
      <c r="F227" s="45" t="s">
        <v>680</v>
      </c>
      <c r="G227" s="43" t="s">
        <v>381</v>
      </c>
      <c r="H227" s="39">
        <v>95</v>
      </c>
      <c r="I227" s="39">
        <v>95</v>
      </c>
      <c r="J227" s="39"/>
      <c r="K227" s="39"/>
      <c r="L227" s="39"/>
      <c r="M227" s="39">
        <f t="shared" ref="M227:M235" si="43">I227+J227+K227+L227</f>
        <v>95</v>
      </c>
      <c r="N227" s="42"/>
      <c r="O227" s="42"/>
      <c r="P227" s="42"/>
      <c r="Q227" s="42"/>
      <c r="R227" s="42"/>
      <c r="S227" s="42" t="s">
        <v>681</v>
      </c>
      <c r="T227" s="43" t="s">
        <v>629</v>
      </c>
    </row>
    <row r="228" spans="1:256" s="14" customFormat="1" ht="30.95" customHeight="1">
      <c r="A228" s="98"/>
      <c r="B228" s="40">
        <v>198</v>
      </c>
      <c r="C228" s="58" t="s">
        <v>684</v>
      </c>
      <c r="D228" s="58" t="s">
        <v>487</v>
      </c>
      <c r="E228" s="58" t="s">
        <v>685</v>
      </c>
      <c r="F228" s="68">
        <v>2019</v>
      </c>
      <c r="G228" s="70" t="s">
        <v>569</v>
      </c>
      <c r="H228" s="59">
        <f>M228</f>
        <v>17</v>
      </c>
      <c r="I228" s="59">
        <v>17</v>
      </c>
      <c r="J228" s="59"/>
      <c r="K228" s="59"/>
      <c r="L228" s="59"/>
      <c r="M228" s="59">
        <f t="shared" si="43"/>
        <v>17</v>
      </c>
      <c r="N228" s="71"/>
      <c r="O228" s="71"/>
      <c r="P228" s="71"/>
      <c r="Q228" s="71"/>
      <c r="R228" s="71"/>
      <c r="S228" s="71" t="s">
        <v>127</v>
      </c>
      <c r="T228" s="43" t="s">
        <v>629</v>
      </c>
      <c r="U228" s="8"/>
      <c r="V228" s="8"/>
      <c r="W228" s="8"/>
      <c r="X228" s="8"/>
      <c r="Y228" s="8"/>
      <c r="Z228" s="8"/>
      <c r="AA228" s="8"/>
      <c r="AB228" s="8"/>
      <c r="AC228" s="8"/>
      <c r="AD228" s="8"/>
      <c r="AE228" s="8"/>
      <c r="AF228" s="8"/>
      <c r="AG228" s="8"/>
      <c r="AH228" s="8"/>
      <c r="AI228" s="8"/>
      <c r="AJ228" s="8"/>
      <c r="AK228" s="8"/>
      <c r="AL228" s="8"/>
      <c r="AM228" s="8"/>
      <c r="AN228" s="8"/>
      <c r="AO228" s="8"/>
      <c r="AP228" s="8"/>
      <c r="AQ228" s="8"/>
      <c r="AR228" s="8"/>
      <c r="AS228" s="8"/>
      <c r="AT228" s="8"/>
      <c r="AU228" s="8"/>
      <c r="AV228" s="8"/>
      <c r="AW228" s="8"/>
      <c r="AX228" s="8"/>
      <c r="AY228" s="8"/>
      <c r="AZ228" s="8"/>
      <c r="BA228" s="8"/>
      <c r="BB228" s="8"/>
      <c r="BC228" s="8"/>
      <c r="BD228" s="8"/>
      <c r="BE228" s="8"/>
      <c r="BF228" s="8"/>
      <c r="BG228" s="8"/>
      <c r="BH228" s="8"/>
      <c r="BI228" s="8"/>
      <c r="BJ228" s="8"/>
      <c r="BK228" s="8"/>
      <c r="BL228" s="8"/>
      <c r="BM228" s="8"/>
      <c r="BN228" s="8"/>
      <c r="BO228" s="8"/>
      <c r="BP228" s="8"/>
      <c r="BQ228" s="8"/>
      <c r="BR228" s="8"/>
      <c r="BS228" s="8"/>
      <c r="BT228" s="8"/>
      <c r="BU228" s="8"/>
      <c r="BV228" s="8"/>
      <c r="BW228" s="8"/>
      <c r="BX228" s="8"/>
      <c r="BY228" s="8"/>
      <c r="BZ228" s="8"/>
      <c r="CA228" s="8"/>
      <c r="CB228" s="8"/>
      <c r="CC228" s="8"/>
      <c r="CD228" s="8"/>
      <c r="CE228" s="8"/>
      <c r="CF228" s="8"/>
      <c r="CG228" s="8"/>
      <c r="CH228" s="8"/>
      <c r="CI228" s="8"/>
      <c r="CJ228" s="8"/>
      <c r="CK228" s="8"/>
      <c r="CL228" s="8"/>
      <c r="CM228" s="8"/>
      <c r="CN228" s="8"/>
      <c r="CO228" s="8"/>
      <c r="CP228" s="8"/>
      <c r="CQ228" s="8"/>
      <c r="CR228" s="8"/>
      <c r="CS228" s="8"/>
      <c r="CT228" s="8"/>
      <c r="CU228" s="8"/>
      <c r="CV228" s="8"/>
      <c r="CW228" s="8"/>
      <c r="CX228" s="8"/>
      <c r="CY228" s="8"/>
      <c r="CZ228" s="8"/>
      <c r="DA228" s="8"/>
      <c r="DB228" s="8"/>
      <c r="DC228" s="8"/>
      <c r="DD228" s="8"/>
      <c r="DE228" s="8"/>
      <c r="DF228" s="8"/>
      <c r="DG228" s="8"/>
      <c r="DH228" s="8"/>
      <c r="DI228" s="8"/>
      <c r="DJ228" s="8"/>
      <c r="DK228" s="8"/>
      <c r="DL228" s="8"/>
      <c r="DM228" s="8"/>
      <c r="DN228" s="8"/>
      <c r="DO228" s="8"/>
      <c r="DP228" s="8"/>
      <c r="DQ228" s="8"/>
      <c r="DR228" s="8"/>
      <c r="DS228" s="8"/>
      <c r="DT228" s="8"/>
      <c r="DU228" s="8"/>
      <c r="DV228" s="8"/>
      <c r="DW228" s="8"/>
      <c r="DX228" s="8"/>
      <c r="DY228" s="8"/>
      <c r="DZ228" s="8"/>
      <c r="EA228" s="8"/>
      <c r="EB228" s="8"/>
      <c r="EC228" s="8"/>
      <c r="ED228" s="8"/>
      <c r="EE228" s="8"/>
      <c r="EF228" s="8"/>
      <c r="EG228" s="8"/>
      <c r="EH228" s="8"/>
      <c r="EI228" s="8"/>
      <c r="EJ228" s="8"/>
      <c r="EK228" s="8"/>
      <c r="EL228" s="8"/>
      <c r="EM228" s="8"/>
      <c r="EN228" s="8"/>
      <c r="EO228" s="8"/>
      <c r="EP228" s="8"/>
      <c r="EQ228" s="8"/>
      <c r="ER228" s="8"/>
      <c r="ES228" s="8"/>
      <c r="ET228" s="8"/>
      <c r="EU228" s="8"/>
      <c r="EV228" s="8"/>
      <c r="EW228" s="8"/>
      <c r="EX228" s="8"/>
      <c r="EY228" s="8"/>
      <c r="EZ228" s="8"/>
      <c r="FA228" s="8"/>
      <c r="FB228" s="8"/>
      <c r="FC228" s="8"/>
      <c r="FD228" s="8"/>
      <c r="FE228" s="8"/>
      <c r="FF228" s="8"/>
      <c r="FG228" s="8"/>
      <c r="FH228" s="8"/>
      <c r="FI228" s="8"/>
      <c r="FJ228" s="8"/>
      <c r="FK228" s="8"/>
      <c r="FL228" s="8"/>
      <c r="FM228" s="8"/>
      <c r="FN228" s="8"/>
      <c r="FO228" s="8"/>
      <c r="FP228" s="8"/>
      <c r="FQ228" s="8"/>
      <c r="FR228" s="8"/>
      <c r="FS228" s="8"/>
      <c r="FT228" s="8"/>
      <c r="FU228" s="8"/>
      <c r="FV228" s="8"/>
      <c r="FW228" s="8"/>
      <c r="FX228" s="8"/>
      <c r="FY228" s="8"/>
      <c r="FZ228" s="8"/>
      <c r="GA228" s="8"/>
      <c r="GB228" s="8"/>
      <c r="GC228" s="8"/>
      <c r="GD228" s="8"/>
      <c r="GE228" s="8"/>
      <c r="GF228" s="8"/>
      <c r="GG228" s="8"/>
      <c r="GH228" s="8"/>
      <c r="GI228" s="8"/>
      <c r="GJ228" s="8"/>
      <c r="GK228" s="8"/>
      <c r="GL228" s="8"/>
      <c r="GM228" s="8"/>
      <c r="GN228" s="8"/>
      <c r="GO228" s="8"/>
      <c r="GP228" s="8"/>
      <c r="GQ228" s="8"/>
      <c r="GR228" s="8"/>
      <c r="GS228" s="8"/>
      <c r="GT228" s="8"/>
      <c r="GU228" s="8"/>
      <c r="GV228" s="8"/>
      <c r="GW228" s="8"/>
      <c r="GX228" s="8"/>
      <c r="GY228" s="8"/>
      <c r="GZ228" s="8"/>
      <c r="HA228" s="8"/>
      <c r="HB228" s="8"/>
      <c r="HC228" s="8"/>
      <c r="HD228" s="8"/>
      <c r="HE228" s="8"/>
      <c r="HF228" s="8"/>
      <c r="HG228" s="8"/>
      <c r="HH228" s="8"/>
      <c r="HI228" s="8"/>
      <c r="HJ228" s="8"/>
      <c r="HK228" s="8"/>
      <c r="HL228" s="8"/>
      <c r="HM228" s="8"/>
      <c r="HN228" s="8"/>
      <c r="HO228" s="8"/>
      <c r="HP228" s="8"/>
      <c r="HQ228" s="8"/>
      <c r="HR228" s="8"/>
      <c r="HS228" s="8"/>
      <c r="HT228" s="8"/>
      <c r="HU228" s="8"/>
      <c r="HV228" s="8"/>
      <c r="HW228" s="8"/>
      <c r="HX228" s="8"/>
      <c r="HY228" s="8"/>
      <c r="HZ228" s="8"/>
      <c r="IA228" s="8"/>
      <c r="IB228" s="8"/>
      <c r="IC228" s="8"/>
      <c r="ID228" s="8"/>
      <c r="IE228" s="8"/>
      <c r="IF228" s="8"/>
      <c r="IG228" s="8"/>
      <c r="IH228" s="8"/>
      <c r="II228" s="8"/>
      <c r="IJ228" s="8"/>
      <c r="IK228" s="8"/>
      <c r="IL228" s="8"/>
      <c r="IM228" s="8"/>
      <c r="IN228" s="8"/>
      <c r="IO228" s="8"/>
      <c r="IP228" s="8"/>
      <c r="IQ228" s="8"/>
      <c r="IR228" s="8"/>
      <c r="IS228" s="8"/>
      <c r="IT228" s="8"/>
      <c r="IU228" s="8"/>
      <c r="IV228" s="8"/>
    </row>
    <row r="229" spans="1:256" s="12" customFormat="1" ht="30.95" customHeight="1">
      <c r="A229" s="98"/>
      <c r="B229" s="40">
        <v>199</v>
      </c>
      <c r="C229" s="40" t="s">
        <v>686</v>
      </c>
      <c r="D229" s="40" t="s">
        <v>347</v>
      </c>
      <c r="E229" s="40" t="s">
        <v>687</v>
      </c>
      <c r="F229" s="61">
        <v>2019</v>
      </c>
      <c r="G229" s="43" t="s">
        <v>688</v>
      </c>
      <c r="H229" s="39">
        <v>20</v>
      </c>
      <c r="I229" s="39">
        <v>20</v>
      </c>
      <c r="J229" s="39"/>
      <c r="K229" s="39"/>
      <c r="L229" s="39"/>
      <c r="M229" s="39">
        <f t="shared" si="43"/>
        <v>20</v>
      </c>
      <c r="N229" s="42"/>
      <c r="O229" s="42"/>
      <c r="P229" s="42"/>
      <c r="Q229" s="42"/>
      <c r="R229" s="42"/>
      <c r="S229" s="42" t="s">
        <v>148</v>
      </c>
      <c r="T229" s="43" t="s">
        <v>629</v>
      </c>
    </row>
    <row r="230" spans="1:256" s="12" customFormat="1" ht="27" customHeight="1">
      <c r="A230" s="98"/>
      <c r="B230" s="40">
        <v>200</v>
      </c>
      <c r="C230" s="40" t="s">
        <v>689</v>
      </c>
      <c r="D230" s="40" t="s">
        <v>518</v>
      </c>
      <c r="E230" s="40" t="s">
        <v>690</v>
      </c>
      <c r="F230" s="61">
        <v>2019</v>
      </c>
      <c r="G230" s="43" t="s">
        <v>691</v>
      </c>
      <c r="H230" s="39">
        <v>20</v>
      </c>
      <c r="I230" s="39">
        <v>20</v>
      </c>
      <c r="J230" s="39"/>
      <c r="K230" s="39"/>
      <c r="L230" s="39"/>
      <c r="M230" s="39">
        <f t="shared" si="43"/>
        <v>20</v>
      </c>
      <c r="N230" s="42"/>
      <c r="O230" s="42"/>
      <c r="P230" s="42"/>
      <c r="Q230" s="42"/>
      <c r="R230" s="42"/>
      <c r="S230" s="42" t="s">
        <v>148</v>
      </c>
      <c r="T230" s="43" t="s">
        <v>629</v>
      </c>
    </row>
    <row r="231" spans="1:256" ht="29.1" customHeight="1">
      <c r="A231" s="98"/>
      <c r="B231" s="40">
        <v>201</v>
      </c>
      <c r="C231" s="40" t="s">
        <v>692</v>
      </c>
      <c r="D231" s="40" t="s">
        <v>393</v>
      </c>
      <c r="E231" s="40" t="s">
        <v>693</v>
      </c>
      <c r="F231" s="61">
        <v>2019</v>
      </c>
      <c r="G231" s="43" t="s">
        <v>403</v>
      </c>
      <c r="H231" s="39">
        <v>50</v>
      </c>
      <c r="I231" s="39">
        <v>24.3</v>
      </c>
      <c r="J231" s="39"/>
      <c r="K231" s="39"/>
      <c r="L231" s="39">
        <v>25.7</v>
      </c>
      <c r="M231" s="39">
        <f t="shared" si="43"/>
        <v>50</v>
      </c>
      <c r="N231" s="39"/>
      <c r="O231" s="39"/>
      <c r="P231" s="35"/>
      <c r="Q231" s="42"/>
      <c r="R231" s="43"/>
      <c r="S231" s="42" t="s">
        <v>391</v>
      </c>
      <c r="T231" s="43" t="s">
        <v>658</v>
      </c>
    </row>
    <row r="232" spans="1:256" ht="29.1" customHeight="1">
      <c r="A232" s="98"/>
      <c r="B232" s="40">
        <v>202</v>
      </c>
      <c r="C232" s="40" t="s">
        <v>694</v>
      </c>
      <c r="D232" s="40" t="s">
        <v>695</v>
      </c>
      <c r="E232" s="40" t="s">
        <v>696</v>
      </c>
      <c r="F232" s="61">
        <v>2019</v>
      </c>
      <c r="G232" s="43" t="s">
        <v>697</v>
      </c>
      <c r="H232" s="39">
        <v>30</v>
      </c>
      <c r="I232" s="39"/>
      <c r="J232" s="39"/>
      <c r="K232" s="39"/>
      <c r="L232" s="39">
        <v>30</v>
      </c>
      <c r="M232" s="39">
        <f t="shared" si="43"/>
        <v>30</v>
      </c>
      <c r="N232" s="42"/>
      <c r="O232" s="42"/>
      <c r="P232" s="42"/>
      <c r="Q232" s="42"/>
      <c r="R232" s="42"/>
      <c r="S232" s="42" t="s">
        <v>32</v>
      </c>
      <c r="T232" s="43" t="s">
        <v>629</v>
      </c>
    </row>
    <row r="233" spans="1:256" ht="29.1" customHeight="1">
      <c r="A233" s="98"/>
      <c r="B233" s="40">
        <v>203</v>
      </c>
      <c r="C233" s="40" t="s">
        <v>698</v>
      </c>
      <c r="D233" s="40" t="s">
        <v>699</v>
      </c>
      <c r="E233" s="40" t="s">
        <v>700</v>
      </c>
      <c r="F233" s="61">
        <v>2019</v>
      </c>
      <c r="G233" s="43" t="s">
        <v>464</v>
      </c>
      <c r="H233" s="39">
        <v>80</v>
      </c>
      <c r="I233" s="39"/>
      <c r="J233" s="39"/>
      <c r="K233" s="39"/>
      <c r="L233" s="39">
        <v>80</v>
      </c>
      <c r="M233" s="39">
        <f t="shared" si="43"/>
        <v>80</v>
      </c>
      <c r="N233" s="42"/>
      <c r="O233" s="42"/>
      <c r="P233" s="42"/>
      <c r="Q233" s="42"/>
      <c r="R233" s="42"/>
      <c r="S233" s="42" t="s">
        <v>32</v>
      </c>
      <c r="T233" s="43" t="s">
        <v>629</v>
      </c>
    </row>
    <row r="234" spans="1:256" ht="29.1" customHeight="1">
      <c r="A234" s="98"/>
      <c r="B234" s="40">
        <v>204</v>
      </c>
      <c r="C234" s="40" t="s">
        <v>701</v>
      </c>
      <c r="D234" s="40" t="s">
        <v>655</v>
      </c>
      <c r="E234" s="40" t="s">
        <v>702</v>
      </c>
      <c r="F234" s="61">
        <v>2019</v>
      </c>
      <c r="G234" s="43" t="s">
        <v>387</v>
      </c>
      <c r="H234" s="39">
        <v>20</v>
      </c>
      <c r="I234" s="39"/>
      <c r="J234" s="39"/>
      <c r="K234" s="39"/>
      <c r="L234" s="39">
        <v>20</v>
      </c>
      <c r="M234" s="39">
        <f t="shared" si="43"/>
        <v>20</v>
      </c>
      <c r="N234" s="42"/>
      <c r="O234" s="42"/>
      <c r="P234" s="42"/>
      <c r="Q234" s="42"/>
      <c r="R234" s="42"/>
      <c r="S234" s="42" t="s">
        <v>184</v>
      </c>
      <c r="T234" s="43" t="s">
        <v>629</v>
      </c>
    </row>
    <row r="235" spans="1:256" ht="29.1" customHeight="1">
      <c r="A235" s="98" t="s">
        <v>619</v>
      </c>
      <c r="B235" s="40">
        <v>205</v>
      </c>
      <c r="C235" s="40" t="s">
        <v>703</v>
      </c>
      <c r="D235" s="40" t="s">
        <v>642</v>
      </c>
      <c r="E235" s="40" t="s">
        <v>704</v>
      </c>
      <c r="F235" s="61">
        <v>2019</v>
      </c>
      <c r="G235" s="43" t="s">
        <v>422</v>
      </c>
      <c r="H235" s="39">
        <v>10</v>
      </c>
      <c r="I235" s="39"/>
      <c r="J235" s="39"/>
      <c r="K235" s="39"/>
      <c r="L235" s="39">
        <v>10</v>
      </c>
      <c r="M235" s="39">
        <f t="shared" si="43"/>
        <v>10</v>
      </c>
      <c r="N235" s="42"/>
      <c r="O235" s="42"/>
      <c r="P235" s="42"/>
      <c r="Q235" s="42"/>
      <c r="R235" s="42"/>
      <c r="S235" s="42" t="s">
        <v>184</v>
      </c>
      <c r="T235" s="43" t="s">
        <v>629</v>
      </c>
    </row>
    <row r="236" spans="1:256" ht="29.1" customHeight="1">
      <c r="A236" s="98"/>
      <c r="B236" s="40">
        <v>206</v>
      </c>
      <c r="C236" s="40" t="s">
        <v>705</v>
      </c>
      <c r="D236" s="40" t="s">
        <v>282</v>
      </c>
      <c r="E236" s="40" t="s">
        <v>706</v>
      </c>
      <c r="F236" s="61">
        <v>2019</v>
      </c>
      <c r="G236" s="43" t="s">
        <v>512</v>
      </c>
      <c r="H236" s="39">
        <v>45</v>
      </c>
      <c r="I236" s="39"/>
      <c r="J236" s="39">
        <v>45</v>
      </c>
      <c r="K236" s="39"/>
      <c r="L236" s="39"/>
      <c r="M236" s="39">
        <v>45</v>
      </c>
      <c r="N236" s="42"/>
      <c r="O236" s="42"/>
      <c r="P236" s="42"/>
      <c r="Q236" s="42"/>
      <c r="R236" s="42"/>
      <c r="S236" s="42" t="s">
        <v>97</v>
      </c>
      <c r="T236" s="43" t="s">
        <v>629</v>
      </c>
    </row>
    <row r="237" spans="1:256" ht="39.950000000000003" customHeight="1">
      <c r="A237" s="98"/>
      <c r="B237" s="40">
        <v>207</v>
      </c>
      <c r="C237" s="40" t="s">
        <v>707</v>
      </c>
      <c r="D237" s="40" t="s">
        <v>293</v>
      </c>
      <c r="E237" s="40" t="s">
        <v>708</v>
      </c>
      <c r="F237" s="61">
        <v>2019</v>
      </c>
      <c r="G237" s="43" t="s">
        <v>361</v>
      </c>
      <c r="H237" s="39">
        <v>100</v>
      </c>
      <c r="I237" s="39"/>
      <c r="J237" s="39"/>
      <c r="K237" s="39"/>
      <c r="L237" s="39">
        <v>100</v>
      </c>
      <c r="M237" s="39">
        <f t="shared" ref="M237" si="44">I237+J237+K237+L237</f>
        <v>100</v>
      </c>
      <c r="N237" s="42"/>
      <c r="O237" s="42"/>
      <c r="P237" s="42"/>
      <c r="Q237" s="42"/>
      <c r="R237" s="42"/>
      <c r="S237" s="42" t="s">
        <v>210</v>
      </c>
      <c r="T237" s="43" t="s">
        <v>629</v>
      </c>
    </row>
    <row r="238" spans="1:256" s="18" customFormat="1" ht="38.1" customHeight="1">
      <c r="A238" s="98"/>
      <c r="B238" s="40"/>
      <c r="C238" s="36" t="s">
        <v>709</v>
      </c>
      <c r="D238" s="36"/>
      <c r="E238" s="40" t="s">
        <v>710</v>
      </c>
      <c r="F238" s="46">
        <v>2019</v>
      </c>
      <c r="G238" s="38" t="s">
        <v>711</v>
      </c>
      <c r="H238" s="39">
        <f t="shared" ref="H238" si="45">SUM(H239:H283)</f>
        <v>409.3</v>
      </c>
      <c r="I238" s="39">
        <f>SUM(I239:I283)</f>
        <v>0</v>
      </c>
      <c r="J238" s="39">
        <f>SUM(J239:J283)</f>
        <v>388.7</v>
      </c>
      <c r="K238" s="39">
        <f>SUM(K239:K283)</f>
        <v>8.3000000000000007</v>
      </c>
      <c r="L238" s="39">
        <f>SUM(L239:L283)</f>
        <v>12.3</v>
      </c>
      <c r="M238" s="39">
        <f>SUM(M239:M283)</f>
        <v>409.3</v>
      </c>
      <c r="N238" s="37"/>
      <c r="O238" s="37"/>
      <c r="P238" s="37"/>
      <c r="Q238" s="37"/>
      <c r="R238" s="37"/>
      <c r="S238" s="42" t="s">
        <v>232</v>
      </c>
      <c r="T238" s="43" t="s">
        <v>228</v>
      </c>
    </row>
    <row r="239" spans="1:256" s="18" customFormat="1" ht="32.1" customHeight="1">
      <c r="A239" s="98"/>
      <c r="B239" s="40">
        <v>208</v>
      </c>
      <c r="C239" s="40" t="s">
        <v>712</v>
      </c>
      <c r="D239" s="40" t="s">
        <v>32</v>
      </c>
      <c r="E239" s="40" t="s">
        <v>713</v>
      </c>
      <c r="F239" s="45">
        <v>2019</v>
      </c>
      <c r="G239" s="40" t="s">
        <v>714</v>
      </c>
      <c r="H239" s="39">
        <v>3</v>
      </c>
      <c r="I239" s="39"/>
      <c r="J239" s="39">
        <v>3</v>
      </c>
      <c r="K239" s="39"/>
      <c r="L239" s="39"/>
      <c r="M239" s="39">
        <f t="shared" ref="M239" si="46">I239+J239+K239+L239</f>
        <v>3</v>
      </c>
      <c r="N239" s="42"/>
      <c r="O239" s="42"/>
      <c r="P239" s="42"/>
      <c r="Q239" s="42"/>
      <c r="R239" s="42"/>
      <c r="S239" s="40" t="s">
        <v>32</v>
      </c>
      <c r="T239" s="43" t="s">
        <v>228</v>
      </c>
    </row>
    <row r="240" spans="1:256" s="18" customFormat="1" ht="26.1" customHeight="1">
      <c r="A240" s="98"/>
      <c r="B240" s="40">
        <v>209</v>
      </c>
      <c r="C240" s="40" t="s">
        <v>715</v>
      </c>
      <c r="D240" s="40" t="s">
        <v>32</v>
      </c>
      <c r="E240" s="40" t="s">
        <v>716</v>
      </c>
      <c r="F240" s="45">
        <v>2019</v>
      </c>
      <c r="G240" s="40" t="s">
        <v>717</v>
      </c>
      <c r="H240" s="39">
        <v>2</v>
      </c>
      <c r="I240" s="39"/>
      <c r="J240" s="39">
        <v>2</v>
      </c>
      <c r="K240" s="39"/>
      <c r="L240" s="39"/>
      <c r="M240" s="39">
        <f t="shared" ref="M240:M283" si="47">I240+J240+K240+L240</f>
        <v>2</v>
      </c>
      <c r="N240" s="42"/>
      <c r="O240" s="42"/>
      <c r="P240" s="42"/>
      <c r="Q240" s="42"/>
      <c r="R240" s="42"/>
      <c r="S240" s="40" t="s">
        <v>32</v>
      </c>
      <c r="T240" s="43" t="s">
        <v>228</v>
      </c>
    </row>
    <row r="241" spans="1:256" s="18" customFormat="1" ht="26.1" customHeight="1">
      <c r="A241" s="98"/>
      <c r="B241" s="40">
        <v>210</v>
      </c>
      <c r="C241" s="40" t="s">
        <v>718</v>
      </c>
      <c r="D241" s="40" t="s">
        <v>32</v>
      </c>
      <c r="E241" s="40" t="s">
        <v>719</v>
      </c>
      <c r="F241" s="45">
        <v>2019</v>
      </c>
      <c r="G241" s="40" t="s">
        <v>720</v>
      </c>
      <c r="H241" s="39">
        <v>32.4</v>
      </c>
      <c r="I241" s="39"/>
      <c r="J241" s="39">
        <v>32.4</v>
      </c>
      <c r="K241" s="39"/>
      <c r="L241" s="39"/>
      <c r="M241" s="39">
        <f t="shared" si="47"/>
        <v>32.4</v>
      </c>
      <c r="N241" s="42"/>
      <c r="O241" s="42"/>
      <c r="P241" s="42"/>
      <c r="Q241" s="42"/>
      <c r="R241" s="42"/>
      <c r="S241" s="40" t="s">
        <v>32</v>
      </c>
      <c r="T241" s="43" t="s">
        <v>228</v>
      </c>
    </row>
    <row r="242" spans="1:256" s="18" customFormat="1" ht="26.1" customHeight="1">
      <c r="A242" s="98"/>
      <c r="B242" s="40">
        <v>211</v>
      </c>
      <c r="C242" s="40" t="s">
        <v>721</v>
      </c>
      <c r="D242" s="40" t="s">
        <v>32</v>
      </c>
      <c r="E242" s="40" t="s">
        <v>722</v>
      </c>
      <c r="F242" s="45">
        <v>2019</v>
      </c>
      <c r="G242" s="40" t="s">
        <v>717</v>
      </c>
      <c r="H242" s="39">
        <v>2</v>
      </c>
      <c r="I242" s="39"/>
      <c r="J242" s="39">
        <v>2</v>
      </c>
      <c r="K242" s="39"/>
      <c r="L242" s="39"/>
      <c r="M242" s="39">
        <f t="shared" si="47"/>
        <v>2</v>
      </c>
      <c r="N242" s="42"/>
      <c r="O242" s="42"/>
      <c r="P242" s="42"/>
      <c r="Q242" s="42"/>
      <c r="R242" s="42"/>
      <c r="S242" s="40" t="s">
        <v>32</v>
      </c>
      <c r="T242" s="43" t="s">
        <v>228</v>
      </c>
    </row>
    <row r="243" spans="1:256" s="18" customFormat="1" ht="26.1" customHeight="1">
      <c r="A243" s="98"/>
      <c r="B243" s="40">
        <v>212</v>
      </c>
      <c r="C243" s="40" t="s">
        <v>723</v>
      </c>
      <c r="D243" s="40" t="s">
        <v>32</v>
      </c>
      <c r="E243" s="40" t="s">
        <v>724</v>
      </c>
      <c r="F243" s="45">
        <v>2019</v>
      </c>
      <c r="G243" s="40" t="s">
        <v>717</v>
      </c>
      <c r="H243" s="39">
        <v>2.2999999999999998</v>
      </c>
      <c r="I243" s="39"/>
      <c r="J243" s="39">
        <v>2.2999999999999998</v>
      </c>
      <c r="K243" s="39"/>
      <c r="L243" s="39"/>
      <c r="M243" s="39">
        <f t="shared" si="47"/>
        <v>2.2999999999999998</v>
      </c>
      <c r="N243" s="42"/>
      <c r="O243" s="42"/>
      <c r="P243" s="42"/>
      <c r="Q243" s="42"/>
      <c r="R243" s="42"/>
      <c r="S243" s="40" t="s">
        <v>32</v>
      </c>
      <c r="T243" s="43" t="s">
        <v>228</v>
      </c>
    </row>
    <row r="244" spans="1:256" s="18" customFormat="1" ht="26.1" customHeight="1">
      <c r="A244" s="98"/>
      <c r="B244" s="40">
        <v>213</v>
      </c>
      <c r="C244" s="40" t="s">
        <v>725</v>
      </c>
      <c r="D244" s="40" t="s">
        <v>32</v>
      </c>
      <c r="E244" s="40" t="s">
        <v>726</v>
      </c>
      <c r="F244" s="45">
        <v>2019</v>
      </c>
      <c r="G244" s="40" t="s">
        <v>727</v>
      </c>
      <c r="H244" s="39">
        <v>7.8</v>
      </c>
      <c r="I244" s="39"/>
      <c r="J244" s="39">
        <v>7.8</v>
      </c>
      <c r="K244" s="39"/>
      <c r="L244" s="39"/>
      <c r="M244" s="39">
        <f t="shared" si="47"/>
        <v>7.8</v>
      </c>
      <c r="N244" s="42"/>
      <c r="O244" s="42"/>
      <c r="P244" s="42"/>
      <c r="Q244" s="42"/>
      <c r="R244" s="42"/>
      <c r="S244" s="40" t="s">
        <v>32</v>
      </c>
      <c r="T244" s="43" t="s">
        <v>228</v>
      </c>
    </row>
    <row r="245" spans="1:256" s="18" customFormat="1" ht="26.1" customHeight="1">
      <c r="A245" s="98"/>
      <c r="B245" s="40">
        <v>214</v>
      </c>
      <c r="C245" s="40" t="s">
        <v>728</v>
      </c>
      <c r="D245" s="40" t="s">
        <v>32</v>
      </c>
      <c r="E245" s="40" t="s">
        <v>729</v>
      </c>
      <c r="F245" s="45">
        <v>2019</v>
      </c>
      <c r="G245" s="40" t="s">
        <v>717</v>
      </c>
      <c r="H245" s="39">
        <v>2</v>
      </c>
      <c r="I245" s="39"/>
      <c r="J245" s="39">
        <v>2</v>
      </c>
      <c r="K245" s="39"/>
      <c r="L245" s="39"/>
      <c r="M245" s="39">
        <f t="shared" si="47"/>
        <v>2</v>
      </c>
      <c r="N245" s="42"/>
      <c r="O245" s="42"/>
      <c r="P245" s="42"/>
      <c r="Q245" s="42"/>
      <c r="R245" s="42"/>
      <c r="S245" s="40" t="s">
        <v>32</v>
      </c>
      <c r="T245" s="43" t="s">
        <v>228</v>
      </c>
    </row>
    <row r="246" spans="1:256" s="18" customFormat="1" ht="26.1" customHeight="1">
      <c r="A246" s="98"/>
      <c r="B246" s="40">
        <v>215</v>
      </c>
      <c r="C246" s="40" t="s">
        <v>730</v>
      </c>
      <c r="D246" s="40" t="s">
        <v>73</v>
      </c>
      <c r="E246" s="40" t="s">
        <v>731</v>
      </c>
      <c r="F246" s="45">
        <v>2019</v>
      </c>
      <c r="G246" s="40" t="s">
        <v>717</v>
      </c>
      <c r="H246" s="39">
        <v>2</v>
      </c>
      <c r="I246" s="39"/>
      <c r="J246" s="39">
        <v>2</v>
      </c>
      <c r="K246" s="39"/>
      <c r="L246" s="39"/>
      <c r="M246" s="39">
        <f t="shared" si="47"/>
        <v>2</v>
      </c>
      <c r="N246" s="42"/>
      <c r="O246" s="42"/>
      <c r="P246" s="42"/>
      <c r="Q246" s="42"/>
      <c r="R246" s="42"/>
      <c r="S246" s="40" t="s">
        <v>468</v>
      </c>
      <c r="T246" s="43" t="s">
        <v>228</v>
      </c>
    </row>
    <row r="247" spans="1:256" s="18" customFormat="1" ht="26.1" customHeight="1">
      <c r="A247" s="98"/>
      <c r="B247" s="40">
        <v>216</v>
      </c>
      <c r="C247" s="40" t="s">
        <v>732</v>
      </c>
      <c r="D247" s="40" t="s">
        <v>73</v>
      </c>
      <c r="E247" s="40" t="s">
        <v>733</v>
      </c>
      <c r="F247" s="45">
        <v>2019</v>
      </c>
      <c r="G247" s="40" t="s">
        <v>734</v>
      </c>
      <c r="H247" s="39">
        <v>6</v>
      </c>
      <c r="I247" s="39"/>
      <c r="J247" s="39">
        <v>6</v>
      </c>
      <c r="K247" s="39"/>
      <c r="L247" s="39"/>
      <c r="M247" s="39">
        <f t="shared" si="47"/>
        <v>6</v>
      </c>
      <c r="N247" s="42"/>
      <c r="O247" s="42"/>
      <c r="P247" s="42"/>
      <c r="Q247" s="42"/>
      <c r="R247" s="42"/>
      <c r="S247" s="40" t="s">
        <v>468</v>
      </c>
      <c r="T247" s="43" t="s">
        <v>228</v>
      </c>
    </row>
    <row r="248" spans="1:256" s="18" customFormat="1" ht="26.1" customHeight="1">
      <c r="A248" s="98"/>
      <c r="B248" s="40">
        <v>217</v>
      </c>
      <c r="C248" s="40" t="s">
        <v>735</v>
      </c>
      <c r="D248" s="40" t="s">
        <v>73</v>
      </c>
      <c r="E248" s="40" t="s">
        <v>736</v>
      </c>
      <c r="F248" s="45">
        <v>2019</v>
      </c>
      <c r="G248" s="40" t="s">
        <v>737</v>
      </c>
      <c r="H248" s="39">
        <v>10</v>
      </c>
      <c r="I248" s="39"/>
      <c r="J248" s="39">
        <v>10</v>
      </c>
      <c r="K248" s="39"/>
      <c r="L248" s="39"/>
      <c r="M248" s="39">
        <f t="shared" si="47"/>
        <v>10</v>
      </c>
      <c r="N248" s="42"/>
      <c r="O248" s="42"/>
      <c r="P248" s="42"/>
      <c r="Q248" s="42"/>
      <c r="R248" s="42"/>
      <c r="S248" s="40" t="s">
        <v>468</v>
      </c>
      <c r="T248" s="43" t="s">
        <v>228</v>
      </c>
    </row>
    <row r="249" spans="1:256" s="18" customFormat="1" ht="26.1" customHeight="1">
      <c r="A249" s="98"/>
      <c r="B249" s="40">
        <v>218</v>
      </c>
      <c r="C249" s="40" t="s">
        <v>738</v>
      </c>
      <c r="D249" s="40" t="s">
        <v>73</v>
      </c>
      <c r="E249" s="40" t="s">
        <v>739</v>
      </c>
      <c r="F249" s="45">
        <v>2019</v>
      </c>
      <c r="G249" s="40" t="s">
        <v>737</v>
      </c>
      <c r="H249" s="39">
        <v>10</v>
      </c>
      <c r="I249" s="39"/>
      <c r="J249" s="39">
        <v>10</v>
      </c>
      <c r="K249" s="39"/>
      <c r="L249" s="39"/>
      <c r="M249" s="39">
        <f t="shared" si="47"/>
        <v>10</v>
      </c>
      <c r="N249" s="42"/>
      <c r="O249" s="42"/>
      <c r="P249" s="42"/>
      <c r="Q249" s="42"/>
      <c r="R249" s="42"/>
      <c r="S249" s="40" t="s">
        <v>468</v>
      </c>
      <c r="T249" s="43" t="s">
        <v>228</v>
      </c>
    </row>
    <row r="250" spans="1:256" s="18" customFormat="1" ht="26.1" customHeight="1">
      <c r="A250" s="98" t="s">
        <v>619</v>
      </c>
      <c r="B250" s="40">
        <v>219</v>
      </c>
      <c r="C250" s="40" t="s">
        <v>740</v>
      </c>
      <c r="D250" s="40" t="s">
        <v>73</v>
      </c>
      <c r="E250" s="40" t="s">
        <v>741</v>
      </c>
      <c r="F250" s="45">
        <v>2019</v>
      </c>
      <c r="G250" s="40" t="s">
        <v>717</v>
      </c>
      <c r="H250" s="39">
        <v>2</v>
      </c>
      <c r="I250" s="39"/>
      <c r="J250" s="39">
        <v>2</v>
      </c>
      <c r="K250" s="39"/>
      <c r="L250" s="39"/>
      <c r="M250" s="39">
        <f t="shared" si="47"/>
        <v>2</v>
      </c>
      <c r="N250" s="42"/>
      <c r="O250" s="42"/>
      <c r="P250" s="42"/>
      <c r="Q250" s="42"/>
      <c r="R250" s="42"/>
      <c r="S250" s="40" t="s">
        <v>468</v>
      </c>
      <c r="T250" s="43" t="s">
        <v>228</v>
      </c>
    </row>
    <row r="251" spans="1:256" s="18" customFormat="1" ht="26.1" customHeight="1">
      <c r="A251" s="98"/>
      <c r="B251" s="40">
        <v>220</v>
      </c>
      <c r="C251" s="40" t="s">
        <v>742</v>
      </c>
      <c r="D251" s="40" t="s">
        <v>73</v>
      </c>
      <c r="E251" s="40" t="s">
        <v>743</v>
      </c>
      <c r="F251" s="45">
        <v>2019</v>
      </c>
      <c r="G251" s="40" t="s">
        <v>734</v>
      </c>
      <c r="H251" s="39">
        <v>6</v>
      </c>
      <c r="I251" s="39"/>
      <c r="J251" s="39">
        <v>6</v>
      </c>
      <c r="K251" s="39"/>
      <c r="L251" s="39"/>
      <c r="M251" s="39">
        <f t="shared" si="47"/>
        <v>6</v>
      </c>
      <c r="N251" s="42"/>
      <c r="O251" s="42"/>
      <c r="P251" s="42"/>
      <c r="Q251" s="42"/>
      <c r="R251" s="42"/>
      <c r="S251" s="40" t="s">
        <v>468</v>
      </c>
      <c r="T251" s="43" t="s">
        <v>228</v>
      </c>
    </row>
    <row r="252" spans="1:256" s="18" customFormat="1" ht="26.1" customHeight="1">
      <c r="A252" s="98"/>
      <c r="B252" s="40">
        <v>221</v>
      </c>
      <c r="C252" s="40" t="s">
        <v>744</v>
      </c>
      <c r="D252" s="40" t="s">
        <v>73</v>
      </c>
      <c r="E252" s="40" t="s">
        <v>745</v>
      </c>
      <c r="F252" s="45">
        <v>2019</v>
      </c>
      <c r="G252" s="40" t="s">
        <v>714</v>
      </c>
      <c r="H252" s="39">
        <v>4</v>
      </c>
      <c r="I252" s="39"/>
      <c r="J252" s="39">
        <v>4</v>
      </c>
      <c r="K252" s="39"/>
      <c r="L252" s="39"/>
      <c r="M252" s="39">
        <f t="shared" si="47"/>
        <v>4</v>
      </c>
      <c r="N252" s="42"/>
      <c r="O252" s="42"/>
      <c r="P252" s="42"/>
      <c r="Q252" s="42"/>
      <c r="R252" s="42"/>
      <c r="S252" s="40" t="s">
        <v>468</v>
      </c>
      <c r="T252" s="43" t="s">
        <v>228</v>
      </c>
    </row>
    <row r="253" spans="1:256" s="19" customFormat="1" ht="26.1" customHeight="1">
      <c r="A253" s="98"/>
      <c r="B253" s="40">
        <v>222</v>
      </c>
      <c r="C253" s="77" t="s">
        <v>746</v>
      </c>
      <c r="D253" s="58" t="s">
        <v>127</v>
      </c>
      <c r="E253" s="58" t="s">
        <v>747</v>
      </c>
      <c r="F253" s="78">
        <v>2019</v>
      </c>
      <c r="G253" s="58" t="s">
        <v>737</v>
      </c>
      <c r="H253" s="59">
        <v>9.6</v>
      </c>
      <c r="I253" s="59"/>
      <c r="J253" s="59">
        <v>9.6</v>
      </c>
      <c r="K253" s="59"/>
      <c r="L253" s="59"/>
      <c r="M253" s="59">
        <f t="shared" si="47"/>
        <v>9.6</v>
      </c>
      <c r="N253" s="71"/>
      <c r="O253" s="71"/>
      <c r="P253" s="71"/>
      <c r="Q253" s="71"/>
      <c r="R253" s="71"/>
      <c r="S253" s="58" t="s">
        <v>127</v>
      </c>
      <c r="T253" s="70" t="s">
        <v>228</v>
      </c>
      <c r="U253" s="8"/>
      <c r="V253" s="8"/>
      <c r="W253" s="8"/>
      <c r="X253" s="8"/>
      <c r="Y253" s="8"/>
      <c r="Z253" s="8"/>
      <c r="AA253" s="8"/>
      <c r="AB253" s="8"/>
      <c r="AC253" s="8"/>
      <c r="AD253" s="8"/>
      <c r="AE253" s="8"/>
      <c r="AF253" s="8"/>
      <c r="AG253" s="8"/>
      <c r="AH253" s="8"/>
      <c r="AI253" s="8"/>
      <c r="AJ253" s="8"/>
      <c r="AK253" s="8"/>
      <c r="AL253" s="8"/>
      <c r="AM253" s="8"/>
      <c r="AN253" s="8"/>
      <c r="AO253" s="8"/>
      <c r="AP253" s="8"/>
      <c r="AQ253" s="8"/>
      <c r="AR253" s="8"/>
      <c r="AS253" s="8"/>
      <c r="AT253" s="8"/>
      <c r="AU253" s="8"/>
      <c r="AV253" s="8"/>
      <c r="AW253" s="8"/>
      <c r="AX253" s="8"/>
      <c r="AY253" s="8"/>
      <c r="AZ253" s="8"/>
      <c r="BA253" s="8"/>
      <c r="BB253" s="8"/>
      <c r="BC253" s="8"/>
      <c r="BD253" s="8"/>
      <c r="BE253" s="8"/>
      <c r="BF253" s="8"/>
      <c r="BG253" s="8"/>
      <c r="BH253" s="8"/>
      <c r="BI253" s="8"/>
      <c r="BJ253" s="8"/>
      <c r="BK253" s="8"/>
      <c r="BL253" s="8"/>
      <c r="BM253" s="8"/>
      <c r="BN253" s="8"/>
      <c r="BO253" s="8"/>
      <c r="BP253" s="8"/>
      <c r="BQ253" s="8"/>
      <c r="BR253" s="8"/>
      <c r="BS253" s="8"/>
      <c r="BT253" s="8"/>
      <c r="BU253" s="8"/>
      <c r="BV253" s="8"/>
      <c r="BW253" s="8"/>
      <c r="BX253" s="8"/>
      <c r="BY253" s="8"/>
      <c r="BZ253" s="8"/>
      <c r="CA253" s="8"/>
      <c r="CB253" s="8"/>
      <c r="CC253" s="8"/>
      <c r="CD253" s="8"/>
      <c r="CE253" s="8"/>
      <c r="CF253" s="8"/>
      <c r="CG253" s="8"/>
      <c r="CH253" s="8"/>
      <c r="CI253" s="8"/>
      <c r="CJ253" s="8"/>
      <c r="CK253" s="8"/>
      <c r="CL253" s="8"/>
      <c r="CM253" s="8"/>
      <c r="CN253" s="8"/>
      <c r="CO253" s="8"/>
      <c r="CP253" s="8"/>
      <c r="CQ253" s="8"/>
      <c r="CR253" s="8"/>
      <c r="CS253" s="8"/>
      <c r="CT253" s="8"/>
      <c r="CU253" s="8"/>
      <c r="CV253" s="8"/>
      <c r="CW253" s="8"/>
      <c r="CX253" s="8"/>
      <c r="CY253" s="8"/>
      <c r="CZ253" s="8"/>
      <c r="DA253" s="8"/>
      <c r="DB253" s="8"/>
      <c r="DC253" s="8"/>
      <c r="DD253" s="8"/>
      <c r="DE253" s="8"/>
      <c r="DF253" s="8"/>
      <c r="DG253" s="8"/>
      <c r="DH253" s="8"/>
      <c r="DI253" s="8"/>
      <c r="DJ253" s="8"/>
      <c r="DK253" s="8"/>
      <c r="DL253" s="8"/>
      <c r="DM253" s="8"/>
      <c r="DN253" s="8"/>
      <c r="DO253" s="8"/>
      <c r="DP253" s="8"/>
      <c r="DQ253" s="8"/>
      <c r="DR253" s="8"/>
      <c r="DS253" s="8"/>
      <c r="DT253" s="8"/>
      <c r="DU253" s="8"/>
      <c r="DV253" s="8"/>
      <c r="DW253" s="8"/>
      <c r="DX253" s="8"/>
      <c r="DY253" s="8"/>
      <c r="DZ253" s="8"/>
      <c r="EA253" s="8"/>
      <c r="EB253" s="8"/>
      <c r="EC253" s="8"/>
      <c r="ED253" s="8"/>
      <c r="EE253" s="8"/>
      <c r="EF253" s="8"/>
      <c r="EG253" s="8"/>
      <c r="EH253" s="8"/>
      <c r="EI253" s="8"/>
      <c r="EJ253" s="8"/>
      <c r="EK253" s="8"/>
      <c r="EL253" s="8"/>
      <c r="EM253" s="8"/>
      <c r="EN253" s="8"/>
      <c r="EO253" s="8"/>
      <c r="EP253" s="8"/>
      <c r="EQ253" s="8"/>
      <c r="ER253" s="8"/>
      <c r="ES253" s="8"/>
      <c r="ET253" s="8"/>
      <c r="EU253" s="8"/>
      <c r="EV253" s="8"/>
      <c r="EW253" s="8"/>
      <c r="EX253" s="8"/>
      <c r="EY253" s="8"/>
      <c r="EZ253" s="8"/>
      <c r="FA253" s="8"/>
      <c r="FB253" s="8"/>
      <c r="FC253" s="8"/>
      <c r="FD253" s="8"/>
      <c r="FE253" s="8"/>
      <c r="FF253" s="8"/>
      <c r="FG253" s="8"/>
      <c r="FH253" s="8"/>
      <c r="FI253" s="8"/>
      <c r="FJ253" s="8"/>
      <c r="FK253" s="8"/>
      <c r="FL253" s="8"/>
      <c r="FM253" s="8"/>
      <c r="FN253" s="8"/>
      <c r="FO253" s="8"/>
      <c r="FP253" s="8"/>
      <c r="FQ253" s="8"/>
      <c r="FR253" s="8"/>
      <c r="FS253" s="8"/>
      <c r="FT253" s="8"/>
      <c r="FU253" s="8"/>
      <c r="FV253" s="8"/>
      <c r="FW253" s="8"/>
      <c r="FX253" s="8"/>
      <c r="FY253" s="8"/>
      <c r="FZ253" s="8"/>
      <c r="GA253" s="8"/>
      <c r="GB253" s="8"/>
      <c r="GC253" s="8"/>
      <c r="GD253" s="8"/>
      <c r="GE253" s="8"/>
      <c r="GF253" s="8"/>
      <c r="GG253" s="8"/>
      <c r="GH253" s="8"/>
      <c r="GI253" s="8"/>
      <c r="GJ253" s="8"/>
      <c r="GK253" s="8"/>
      <c r="GL253" s="8"/>
      <c r="GM253" s="8"/>
      <c r="GN253" s="8"/>
      <c r="GO253" s="8"/>
      <c r="GP253" s="8"/>
      <c r="GQ253" s="8"/>
      <c r="GR253" s="8"/>
      <c r="GS253" s="8"/>
      <c r="GT253" s="8"/>
      <c r="GU253" s="8"/>
      <c r="GV253" s="8"/>
      <c r="GW253" s="8"/>
      <c r="GX253" s="8"/>
      <c r="GY253" s="8"/>
      <c r="GZ253" s="8"/>
      <c r="HA253" s="8"/>
      <c r="HB253" s="8"/>
      <c r="HC253" s="8"/>
      <c r="HD253" s="8"/>
      <c r="HE253" s="8"/>
      <c r="HF253" s="8"/>
      <c r="HG253" s="8"/>
      <c r="HH253" s="8"/>
      <c r="HI253" s="8"/>
      <c r="HJ253" s="8"/>
      <c r="HK253" s="8"/>
      <c r="HL253" s="8"/>
      <c r="HM253" s="8"/>
      <c r="HN253" s="8"/>
      <c r="HO253" s="8"/>
      <c r="HP253" s="8"/>
      <c r="HQ253" s="8"/>
      <c r="HR253" s="8"/>
      <c r="HS253" s="8"/>
      <c r="HT253" s="8"/>
      <c r="HU253" s="8"/>
      <c r="HV253" s="8"/>
      <c r="HW253" s="8"/>
      <c r="HX253" s="8"/>
      <c r="HY253" s="8"/>
      <c r="HZ253" s="8"/>
      <c r="IA253" s="8"/>
      <c r="IB253" s="8"/>
      <c r="IC253" s="8"/>
      <c r="ID253" s="8"/>
      <c r="IE253" s="8"/>
      <c r="IF253" s="8"/>
      <c r="IG253" s="8"/>
      <c r="IH253" s="8"/>
      <c r="II253" s="8"/>
      <c r="IJ253" s="8"/>
      <c r="IK253" s="8"/>
      <c r="IL253" s="8"/>
      <c r="IM253" s="8"/>
      <c r="IN253" s="8"/>
      <c r="IO253" s="8"/>
      <c r="IP253" s="8"/>
      <c r="IQ253" s="8"/>
      <c r="IR253" s="8"/>
      <c r="IS253" s="8"/>
      <c r="IT253" s="8"/>
      <c r="IU253" s="8"/>
      <c r="IV253" s="8"/>
    </row>
    <row r="254" spans="1:256" s="19" customFormat="1" ht="26.1" customHeight="1">
      <c r="A254" s="98"/>
      <c r="B254" s="40">
        <v>223</v>
      </c>
      <c r="C254" s="58" t="s">
        <v>748</v>
      </c>
      <c r="D254" s="58" t="s">
        <v>127</v>
      </c>
      <c r="E254" s="58" t="s">
        <v>749</v>
      </c>
      <c r="F254" s="78">
        <v>2019</v>
      </c>
      <c r="G254" s="58" t="s">
        <v>750</v>
      </c>
      <c r="H254" s="59">
        <v>12</v>
      </c>
      <c r="I254" s="59"/>
      <c r="J254" s="59">
        <v>12</v>
      </c>
      <c r="K254" s="59"/>
      <c r="L254" s="59"/>
      <c r="M254" s="59">
        <f t="shared" si="47"/>
        <v>12</v>
      </c>
      <c r="N254" s="71"/>
      <c r="O254" s="71"/>
      <c r="P254" s="71"/>
      <c r="Q254" s="71"/>
      <c r="R254" s="71"/>
      <c r="S254" s="58" t="s">
        <v>127</v>
      </c>
      <c r="T254" s="70" t="s">
        <v>228</v>
      </c>
      <c r="U254" s="8"/>
      <c r="V254" s="8"/>
      <c r="W254" s="8"/>
      <c r="X254" s="8"/>
      <c r="Y254" s="8"/>
      <c r="Z254" s="8"/>
      <c r="AA254" s="8"/>
      <c r="AB254" s="8"/>
      <c r="AC254" s="8"/>
      <c r="AD254" s="8"/>
      <c r="AE254" s="8"/>
      <c r="AF254" s="8"/>
      <c r="AG254" s="8"/>
      <c r="AH254" s="8"/>
      <c r="AI254" s="8"/>
      <c r="AJ254" s="8"/>
      <c r="AK254" s="8"/>
      <c r="AL254" s="8"/>
      <c r="AM254" s="8"/>
      <c r="AN254" s="8"/>
      <c r="AO254" s="8"/>
      <c r="AP254" s="8"/>
      <c r="AQ254" s="8"/>
      <c r="AR254" s="8"/>
      <c r="AS254" s="8"/>
      <c r="AT254" s="8"/>
      <c r="AU254" s="8"/>
      <c r="AV254" s="8"/>
      <c r="AW254" s="8"/>
      <c r="AX254" s="8"/>
      <c r="AY254" s="8"/>
      <c r="AZ254" s="8"/>
      <c r="BA254" s="8"/>
      <c r="BB254" s="8"/>
      <c r="BC254" s="8"/>
      <c r="BD254" s="8"/>
      <c r="BE254" s="8"/>
      <c r="BF254" s="8"/>
      <c r="BG254" s="8"/>
      <c r="BH254" s="8"/>
      <c r="BI254" s="8"/>
      <c r="BJ254" s="8"/>
      <c r="BK254" s="8"/>
      <c r="BL254" s="8"/>
      <c r="BM254" s="8"/>
      <c r="BN254" s="8"/>
      <c r="BO254" s="8"/>
      <c r="BP254" s="8"/>
      <c r="BQ254" s="8"/>
      <c r="BR254" s="8"/>
      <c r="BS254" s="8"/>
      <c r="BT254" s="8"/>
      <c r="BU254" s="8"/>
      <c r="BV254" s="8"/>
      <c r="BW254" s="8"/>
      <c r="BX254" s="8"/>
      <c r="BY254" s="8"/>
      <c r="BZ254" s="8"/>
      <c r="CA254" s="8"/>
      <c r="CB254" s="8"/>
      <c r="CC254" s="8"/>
      <c r="CD254" s="8"/>
      <c r="CE254" s="8"/>
      <c r="CF254" s="8"/>
      <c r="CG254" s="8"/>
      <c r="CH254" s="8"/>
      <c r="CI254" s="8"/>
      <c r="CJ254" s="8"/>
      <c r="CK254" s="8"/>
      <c r="CL254" s="8"/>
      <c r="CM254" s="8"/>
      <c r="CN254" s="8"/>
      <c r="CO254" s="8"/>
      <c r="CP254" s="8"/>
      <c r="CQ254" s="8"/>
      <c r="CR254" s="8"/>
      <c r="CS254" s="8"/>
      <c r="CT254" s="8"/>
      <c r="CU254" s="8"/>
      <c r="CV254" s="8"/>
      <c r="CW254" s="8"/>
      <c r="CX254" s="8"/>
      <c r="CY254" s="8"/>
      <c r="CZ254" s="8"/>
      <c r="DA254" s="8"/>
      <c r="DB254" s="8"/>
      <c r="DC254" s="8"/>
      <c r="DD254" s="8"/>
      <c r="DE254" s="8"/>
      <c r="DF254" s="8"/>
      <c r="DG254" s="8"/>
      <c r="DH254" s="8"/>
      <c r="DI254" s="8"/>
      <c r="DJ254" s="8"/>
      <c r="DK254" s="8"/>
      <c r="DL254" s="8"/>
      <c r="DM254" s="8"/>
      <c r="DN254" s="8"/>
      <c r="DO254" s="8"/>
      <c r="DP254" s="8"/>
      <c r="DQ254" s="8"/>
      <c r="DR254" s="8"/>
      <c r="DS254" s="8"/>
      <c r="DT254" s="8"/>
      <c r="DU254" s="8"/>
      <c r="DV254" s="8"/>
      <c r="DW254" s="8"/>
      <c r="DX254" s="8"/>
      <c r="DY254" s="8"/>
      <c r="DZ254" s="8"/>
      <c r="EA254" s="8"/>
      <c r="EB254" s="8"/>
      <c r="EC254" s="8"/>
      <c r="ED254" s="8"/>
      <c r="EE254" s="8"/>
      <c r="EF254" s="8"/>
      <c r="EG254" s="8"/>
      <c r="EH254" s="8"/>
      <c r="EI254" s="8"/>
      <c r="EJ254" s="8"/>
      <c r="EK254" s="8"/>
      <c r="EL254" s="8"/>
      <c r="EM254" s="8"/>
      <c r="EN254" s="8"/>
      <c r="EO254" s="8"/>
      <c r="EP254" s="8"/>
      <c r="EQ254" s="8"/>
      <c r="ER254" s="8"/>
      <c r="ES254" s="8"/>
      <c r="ET254" s="8"/>
      <c r="EU254" s="8"/>
      <c r="EV254" s="8"/>
      <c r="EW254" s="8"/>
      <c r="EX254" s="8"/>
      <c r="EY254" s="8"/>
      <c r="EZ254" s="8"/>
      <c r="FA254" s="8"/>
      <c r="FB254" s="8"/>
      <c r="FC254" s="8"/>
      <c r="FD254" s="8"/>
      <c r="FE254" s="8"/>
      <c r="FF254" s="8"/>
      <c r="FG254" s="8"/>
      <c r="FH254" s="8"/>
      <c r="FI254" s="8"/>
      <c r="FJ254" s="8"/>
      <c r="FK254" s="8"/>
      <c r="FL254" s="8"/>
      <c r="FM254" s="8"/>
      <c r="FN254" s="8"/>
      <c r="FO254" s="8"/>
      <c r="FP254" s="8"/>
      <c r="FQ254" s="8"/>
      <c r="FR254" s="8"/>
      <c r="FS254" s="8"/>
      <c r="FT254" s="8"/>
      <c r="FU254" s="8"/>
      <c r="FV254" s="8"/>
      <c r="FW254" s="8"/>
      <c r="FX254" s="8"/>
      <c r="FY254" s="8"/>
      <c r="FZ254" s="8"/>
      <c r="GA254" s="8"/>
      <c r="GB254" s="8"/>
      <c r="GC254" s="8"/>
      <c r="GD254" s="8"/>
      <c r="GE254" s="8"/>
      <c r="GF254" s="8"/>
      <c r="GG254" s="8"/>
      <c r="GH254" s="8"/>
      <c r="GI254" s="8"/>
      <c r="GJ254" s="8"/>
      <c r="GK254" s="8"/>
      <c r="GL254" s="8"/>
      <c r="GM254" s="8"/>
      <c r="GN254" s="8"/>
      <c r="GO254" s="8"/>
      <c r="GP254" s="8"/>
      <c r="GQ254" s="8"/>
      <c r="GR254" s="8"/>
      <c r="GS254" s="8"/>
      <c r="GT254" s="8"/>
      <c r="GU254" s="8"/>
      <c r="GV254" s="8"/>
      <c r="GW254" s="8"/>
      <c r="GX254" s="8"/>
      <c r="GY254" s="8"/>
      <c r="GZ254" s="8"/>
      <c r="HA254" s="8"/>
      <c r="HB254" s="8"/>
      <c r="HC254" s="8"/>
      <c r="HD254" s="8"/>
      <c r="HE254" s="8"/>
      <c r="HF254" s="8"/>
      <c r="HG254" s="8"/>
      <c r="HH254" s="8"/>
      <c r="HI254" s="8"/>
      <c r="HJ254" s="8"/>
      <c r="HK254" s="8"/>
      <c r="HL254" s="8"/>
      <c r="HM254" s="8"/>
      <c r="HN254" s="8"/>
      <c r="HO254" s="8"/>
      <c r="HP254" s="8"/>
      <c r="HQ254" s="8"/>
      <c r="HR254" s="8"/>
      <c r="HS254" s="8"/>
      <c r="HT254" s="8"/>
      <c r="HU254" s="8"/>
      <c r="HV254" s="8"/>
      <c r="HW254" s="8"/>
      <c r="HX254" s="8"/>
      <c r="HY254" s="8"/>
      <c r="HZ254" s="8"/>
      <c r="IA254" s="8"/>
      <c r="IB254" s="8"/>
      <c r="IC254" s="8"/>
      <c r="ID254" s="8"/>
      <c r="IE254" s="8"/>
      <c r="IF254" s="8"/>
      <c r="IG254" s="8"/>
      <c r="IH254" s="8"/>
      <c r="II254" s="8"/>
      <c r="IJ254" s="8"/>
      <c r="IK254" s="8"/>
      <c r="IL254" s="8"/>
      <c r="IM254" s="8"/>
      <c r="IN254" s="8"/>
      <c r="IO254" s="8"/>
      <c r="IP254" s="8"/>
      <c r="IQ254" s="8"/>
      <c r="IR254" s="8"/>
      <c r="IS254" s="8"/>
      <c r="IT254" s="8"/>
      <c r="IU254" s="8"/>
      <c r="IV254" s="8"/>
    </row>
    <row r="255" spans="1:256" s="19" customFormat="1" ht="26.1" customHeight="1">
      <c r="A255" s="98"/>
      <c r="B255" s="40">
        <v>224</v>
      </c>
      <c r="C255" s="58" t="s">
        <v>751</v>
      </c>
      <c r="D255" s="58" t="s">
        <v>127</v>
      </c>
      <c r="E255" s="58" t="s">
        <v>752</v>
      </c>
      <c r="F255" s="78">
        <v>2019</v>
      </c>
      <c r="G255" s="58" t="s">
        <v>753</v>
      </c>
      <c r="H255" s="59">
        <v>25.8</v>
      </c>
      <c r="I255" s="59"/>
      <c r="J255" s="59">
        <v>25.8</v>
      </c>
      <c r="K255" s="59"/>
      <c r="L255" s="59"/>
      <c r="M255" s="59">
        <f t="shared" si="47"/>
        <v>25.8</v>
      </c>
      <c r="N255" s="71"/>
      <c r="O255" s="71"/>
      <c r="P255" s="71"/>
      <c r="Q255" s="71"/>
      <c r="R255" s="71"/>
      <c r="S255" s="58" t="s">
        <v>127</v>
      </c>
      <c r="T255" s="70" t="s">
        <v>228</v>
      </c>
      <c r="U255" s="8"/>
      <c r="V255" s="8"/>
      <c r="W255" s="8"/>
      <c r="X255" s="8"/>
      <c r="Y255" s="8"/>
      <c r="Z255" s="8"/>
      <c r="AA255" s="8"/>
      <c r="AB255" s="8"/>
      <c r="AC255" s="8"/>
      <c r="AD255" s="8"/>
      <c r="AE255" s="8"/>
      <c r="AF255" s="8"/>
      <c r="AG255" s="8"/>
      <c r="AH255" s="8"/>
      <c r="AI255" s="8"/>
      <c r="AJ255" s="8"/>
      <c r="AK255" s="8"/>
      <c r="AL255" s="8"/>
      <c r="AM255" s="8"/>
      <c r="AN255" s="8"/>
      <c r="AO255" s="8"/>
      <c r="AP255" s="8"/>
      <c r="AQ255" s="8"/>
      <c r="AR255" s="8"/>
      <c r="AS255" s="8"/>
      <c r="AT255" s="8"/>
      <c r="AU255" s="8"/>
      <c r="AV255" s="8"/>
      <c r="AW255" s="8"/>
      <c r="AX255" s="8"/>
      <c r="AY255" s="8"/>
      <c r="AZ255" s="8"/>
      <c r="BA255" s="8"/>
      <c r="BB255" s="8"/>
      <c r="BC255" s="8"/>
      <c r="BD255" s="8"/>
      <c r="BE255" s="8"/>
      <c r="BF255" s="8"/>
      <c r="BG255" s="8"/>
      <c r="BH255" s="8"/>
      <c r="BI255" s="8"/>
      <c r="BJ255" s="8"/>
      <c r="BK255" s="8"/>
      <c r="BL255" s="8"/>
      <c r="BM255" s="8"/>
      <c r="BN255" s="8"/>
      <c r="BO255" s="8"/>
      <c r="BP255" s="8"/>
      <c r="BQ255" s="8"/>
      <c r="BR255" s="8"/>
      <c r="BS255" s="8"/>
      <c r="BT255" s="8"/>
      <c r="BU255" s="8"/>
      <c r="BV255" s="8"/>
      <c r="BW255" s="8"/>
      <c r="BX255" s="8"/>
      <c r="BY255" s="8"/>
      <c r="BZ255" s="8"/>
      <c r="CA255" s="8"/>
      <c r="CB255" s="8"/>
      <c r="CC255" s="8"/>
      <c r="CD255" s="8"/>
      <c r="CE255" s="8"/>
      <c r="CF255" s="8"/>
      <c r="CG255" s="8"/>
      <c r="CH255" s="8"/>
      <c r="CI255" s="8"/>
      <c r="CJ255" s="8"/>
      <c r="CK255" s="8"/>
      <c r="CL255" s="8"/>
      <c r="CM255" s="8"/>
      <c r="CN255" s="8"/>
      <c r="CO255" s="8"/>
      <c r="CP255" s="8"/>
      <c r="CQ255" s="8"/>
      <c r="CR255" s="8"/>
      <c r="CS255" s="8"/>
      <c r="CT255" s="8"/>
      <c r="CU255" s="8"/>
      <c r="CV255" s="8"/>
      <c r="CW255" s="8"/>
      <c r="CX255" s="8"/>
      <c r="CY255" s="8"/>
      <c r="CZ255" s="8"/>
      <c r="DA255" s="8"/>
      <c r="DB255" s="8"/>
      <c r="DC255" s="8"/>
      <c r="DD255" s="8"/>
      <c r="DE255" s="8"/>
      <c r="DF255" s="8"/>
      <c r="DG255" s="8"/>
      <c r="DH255" s="8"/>
      <c r="DI255" s="8"/>
      <c r="DJ255" s="8"/>
      <c r="DK255" s="8"/>
      <c r="DL255" s="8"/>
      <c r="DM255" s="8"/>
      <c r="DN255" s="8"/>
      <c r="DO255" s="8"/>
      <c r="DP255" s="8"/>
      <c r="DQ255" s="8"/>
      <c r="DR255" s="8"/>
      <c r="DS255" s="8"/>
      <c r="DT255" s="8"/>
      <c r="DU255" s="8"/>
      <c r="DV255" s="8"/>
      <c r="DW255" s="8"/>
      <c r="DX255" s="8"/>
      <c r="DY255" s="8"/>
      <c r="DZ255" s="8"/>
      <c r="EA255" s="8"/>
      <c r="EB255" s="8"/>
      <c r="EC255" s="8"/>
      <c r="ED255" s="8"/>
      <c r="EE255" s="8"/>
      <c r="EF255" s="8"/>
      <c r="EG255" s="8"/>
      <c r="EH255" s="8"/>
      <c r="EI255" s="8"/>
      <c r="EJ255" s="8"/>
      <c r="EK255" s="8"/>
      <c r="EL255" s="8"/>
      <c r="EM255" s="8"/>
      <c r="EN255" s="8"/>
      <c r="EO255" s="8"/>
      <c r="EP255" s="8"/>
      <c r="EQ255" s="8"/>
      <c r="ER255" s="8"/>
      <c r="ES255" s="8"/>
      <c r="ET255" s="8"/>
      <c r="EU255" s="8"/>
      <c r="EV255" s="8"/>
      <c r="EW255" s="8"/>
      <c r="EX255" s="8"/>
      <c r="EY255" s="8"/>
      <c r="EZ255" s="8"/>
      <c r="FA255" s="8"/>
      <c r="FB255" s="8"/>
      <c r="FC255" s="8"/>
      <c r="FD255" s="8"/>
      <c r="FE255" s="8"/>
      <c r="FF255" s="8"/>
      <c r="FG255" s="8"/>
      <c r="FH255" s="8"/>
      <c r="FI255" s="8"/>
      <c r="FJ255" s="8"/>
      <c r="FK255" s="8"/>
      <c r="FL255" s="8"/>
      <c r="FM255" s="8"/>
      <c r="FN255" s="8"/>
      <c r="FO255" s="8"/>
      <c r="FP255" s="8"/>
      <c r="FQ255" s="8"/>
      <c r="FR255" s="8"/>
      <c r="FS255" s="8"/>
      <c r="FT255" s="8"/>
      <c r="FU255" s="8"/>
      <c r="FV255" s="8"/>
      <c r="FW255" s="8"/>
      <c r="FX255" s="8"/>
      <c r="FY255" s="8"/>
      <c r="FZ255" s="8"/>
      <c r="GA255" s="8"/>
      <c r="GB255" s="8"/>
      <c r="GC255" s="8"/>
      <c r="GD255" s="8"/>
      <c r="GE255" s="8"/>
      <c r="GF255" s="8"/>
      <c r="GG255" s="8"/>
      <c r="GH255" s="8"/>
      <c r="GI255" s="8"/>
      <c r="GJ255" s="8"/>
      <c r="GK255" s="8"/>
      <c r="GL255" s="8"/>
      <c r="GM255" s="8"/>
      <c r="GN255" s="8"/>
      <c r="GO255" s="8"/>
      <c r="GP255" s="8"/>
      <c r="GQ255" s="8"/>
      <c r="GR255" s="8"/>
      <c r="GS255" s="8"/>
      <c r="GT255" s="8"/>
      <c r="GU255" s="8"/>
      <c r="GV255" s="8"/>
      <c r="GW255" s="8"/>
      <c r="GX255" s="8"/>
      <c r="GY255" s="8"/>
      <c r="GZ255" s="8"/>
      <c r="HA255" s="8"/>
      <c r="HB255" s="8"/>
      <c r="HC255" s="8"/>
      <c r="HD255" s="8"/>
      <c r="HE255" s="8"/>
      <c r="HF255" s="8"/>
      <c r="HG255" s="8"/>
      <c r="HH255" s="8"/>
      <c r="HI255" s="8"/>
      <c r="HJ255" s="8"/>
      <c r="HK255" s="8"/>
      <c r="HL255" s="8"/>
      <c r="HM255" s="8"/>
      <c r="HN255" s="8"/>
      <c r="HO255" s="8"/>
      <c r="HP255" s="8"/>
      <c r="HQ255" s="8"/>
      <c r="HR255" s="8"/>
      <c r="HS255" s="8"/>
      <c r="HT255" s="8"/>
      <c r="HU255" s="8"/>
      <c r="HV255" s="8"/>
      <c r="HW255" s="8"/>
      <c r="HX255" s="8"/>
      <c r="HY255" s="8"/>
      <c r="HZ255" s="8"/>
      <c r="IA255" s="8"/>
      <c r="IB255" s="8"/>
      <c r="IC255" s="8"/>
      <c r="ID255" s="8"/>
      <c r="IE255" s="8"/>
      <c r="IF255" s="8"/>
      <c r="IG255" s="8"/>
      <c r="IH255" s="8"/>
      <c r="II255" s="8"/>
      <c r="IJ255" s="8"/>
      <c r="IK255" s="8"/>
      <c r="IL255" s="8"/>
      <c r="IM255" s="8"/>
      <c r="IN255" s="8"/>
      <c r="IO255" s="8"/>
      <c r="IP255" s="8"/>
      <c r="IQ255" s="8"/>
      <c r="IR255" s="8"/>
      <c r="IS255" s="8"/>
      <c r="IT255" s="8"/>
      <c r="IU255" s="8"/>
      <c r="IV255" s="8"/>
    </row>
    <row r="256" spans="1:256" s="19" customFormat="1" ht="0.95" customHeight="1">
      <c r="A256" s="98"/>
      <c r="B256" s="40">
        <v>225</v>
      </c>
      <c r="C256" s="77" t="s">
        <v>754</v>
      </c>
      <c r="D256" s="58" t="s">
        <v>127</v>
      </c>
      <c r="E256" s="58" t="s">
        <v>755</v>
      </c>
      <c r="F256" s="78">
        <v>2019</v>
      </c>
      <c r="G256" s="58" t="s">
        <v>756</v>
      </c>
      <c r="H256" s="59">
        <v>11.2</v>
      </c>
      <c r="I256" s="59"/>
      <c r="J256" s="59">
        <v>11.2</v>
      </c>
      <c r="K256" s="59"/>
      <c r="L256" s="59"/>
      <c r="M256" s="59">
        <f t="shared" si="47"/>
        <v>11.2</v>
      </c>
      <c r="N256" s="71"/>
      <c r="O256" s="71"/>
      <c r="P256" s="71"/>
      <c r="Q256" s="71"/>
      <c r="R256" s="71"/>
      <c r="S256" s="58" t="s">
        <v>127</v>
      </c>
      <c r="T256" s="70" t="s">
        <v>228</v>
      </c>
      <c r="U256" s="8"/>
      <c r="V256" s="8"/>
      <c r="W256" s="8"/>
      <c r="X256" s="8"/>
      <c r="Y256" s="8"/>
      <c r="Z256" s="8"/>
      <c r="AA256" s="8"/>
      <c r="AB256" s="8"/>
      <c r="AC256" s="8"/>
      <c r="AD256" s="8"/>
      <c r="AE256" s="8"/>
      <c r="AF256" s="8"/>
      <c r="AG256" s="8"/>
      <c r="AH256" s="8"/>
      <c r="AI256" s="8"/>
      <c r="AJ256" s="8"/>
      <c r="AK256" s="8"/>
      <c r="AL256" s="8"/>
      <c r="AM256" s="8"/>
      <c r="AN256" s="8"/>
      <c r="AO256" s="8"/>
      <c r="AP256" s="8"/>
      <c r="AQ256" s="8"/>
      <c r="AR256" s="8"/>
      <c r="AS256" s="8"/>
      <c r="AT256" s="8"/>
      <c r="AU256" s="8"/>
      <c r="AV256" s="8"/>
      <c r="AW256" s="8"/>
      <c r="AX256" s="8"/>
      <c r="AY256" s="8"/>
      <c r="AZ256" s="8"/>
      <c r="BA256" s="8"/>
      <c r="BB256" s="8"/>
      <c r="BC256" s="8"/>
      <c r="BD256" s="8"/>
      <c r="BE256" s="8"/>
      <c r="BF256" s="8"/>
      <c r="BG256" s="8"/>
      <c r="BH256" s="8"/>
      <c r="BI256" s="8"/>
      <c r="BJ256" s="8"/>
      <c r="BK256" s="8"/>
      <c r="BL256" s="8"/>
      <c r="BM256" s="8"/>
      <c r="BN256" s="8"/>
      <c r="BO256" s="8"/>
      <c r="BP256" s="8"/>
      <c r="BQ256" s="8"/>
      <c r="BR256" s="8"/>
      <c r="BS256" s="8"/>
      <c r="BT256" s="8"/>
      <c r="BU256" s="8"/>
      <c r="BV256" s="8"/>
      <c r="BW256" s="8"/>
      <c r="BX256" s="8"/>
      <c r="BY256" s="8"/>
      <c r="BZ256" s="8"/>
      <c r="CA256" s="8"/>
      <c r="CB256" s="8"/>
      <c r="CC256" s="8"/>
      <c r="CD256" s="8"/>
      <c r="CE256" s="8"/>
      <c r="CF256" s="8"/>
      <c r="CG256" s="8"/>
      <c r="CH256" s="8"/>
      <c r="CI256" s="8"/>
      <c r="CJ256" s="8"/>
      <c r="CK256" s="8"/>
      <c r="CL256" s="8"/>
      <c r="CM256" s="8"/>
      <c r="CN256" s="8"/>
      <c r="CO256" s="8"/>
      <c r="CP256" s="8"/>
      <c r="CQ256" s="8"/>
      <c r="CR256" s="8"/>
      <c r="CS256" s="8"/>
      <c r="CT256" s="8"/>
      <c r="CU256" s="8"/>
      <c r="CV256" s="8"/>
      <c r="CW256" s="8"/>
      <c r="CX256" s="8"/>
      <c r="CY256" s="8"/>
      <c r="CZ256" s="8"/>
      <c r="DA256" s="8"/>
      <c r="DB256" s="8"/>
      <c r="DC256" s="8"/>
      <c r="DD256" s="8"/>
      <c r="DE256" s="8"/>
      <c r="DF256" s="8"/>
      <c r="DG256" s="8"/>
      <c r="DH256" s="8"/>
      <c r="DI256" s="8"/>
      <c r="DJ256" s="8"/>
      <c r="DK256" s="8"/>
      <c r="DL256" s="8"/>
      <c r="DM256" s="8"/>
      <c r="DN256" s="8"/>
      <c r="DO256" s="8"/>
      <c r="DP256" s="8"/>
      <c r="DQ256" s="8"/>
      <c r="DR256" s="8"/>
      <c r="DS256" s="8"/>
      <c r="DT256" s="8"/>
      <c r="DU256" s="8"/>
      <c r="DV256" s="8"/>
      <c r="DW256" s="8"/>
      <c r="DX256" s="8"/>
      <c r="DY256" s="8"/>
      <c r="DZ256" s="8"/>
      <c r="EA256" s="8"/>
      <c r="EB256" s="8"/>
      <c r="EC256" s="8"/>
      <c r="ED256" s="8"/>
      <c r="EE256" s="8"/>
      <c r="EF256" s="8"/>
      <c r="EG256" s="8"/>
      <c r="EH256" s="8"/>
      <c r="EI256" s="8"/>
      <c r="EJ256" s="8"/>
      <c r="EK256" s="8"/>
      <c r="EL256" s="8"/>
      <c r="EM256" s="8"/>
      <c r="EN256" s="8"/>
      <c r="EO256" s="8"/>
      <c r="EP256" s="8"/>
      <c r="EQ256" s="8"/>
      <c r="ER256" s="8"/>
      <c r="ES256" s="8"/>
      <c r="ET256" s="8"/>
      <c r="EU256" s="8"/>
      <c r="EV256" s="8"/>
      <c r="EW256" s="8"/>
      <c r="EX256" s="8"/>
      <c r="EY256" s="8"/>
      <c r="EZ256" s="8"/>
      <c r="FA256" s="8"/>
      <c r="FB256" s="8"/>
      <c r="FC256" s="8"/>
      <c r="FD256" s="8"/>
      <c r="FE256" s="8"/>
      <c r="FF256" s="8"/>
      <c r="FG256" s="8"/>
      <c r="FH256" s="8"/>
      <c r="FI256" s="8"/>
      <c r="FJ256" s="8"/>
      <c r="FK256" s="8"/>
      <c r="FL256" s="8"/>
      <c r="FM256" s="8"/>
      <c r="FN256" s="8"/>
      <c r="FO256" s="8"/>
      <c r="FP256" s="8"/>
      <c r="FQ256" s="8"/>
      <c r="FR256" s="8"/>
      <c r="FS256" s="8"/>
      <c r="FT256" s="8"/>
      <c r="FU256" s="8"/>
      <c r="FV256" s="8"/>
      <c r="FW256" s="8"/>
      <c r="FX256" s="8"/>
      <c r="FY256" s="8"/>
      <c r="FZ256" s="8"/>
      <c r="GA256" s="8"/>
      <c r="GB256" s="8"/>
      <c r="GC256" s="8"/>
      <c r="GD256" s="8"/>
      <c r="GE256" s="8"/>
      <c r="GF256" s="8"/>
      <c r="GG256" s="8"/>
      <c r="GH256" s="8"/>
      <c r="GI256" s="8"/>
      <c r="GJ256" s="8"/>
      <c r="GK256" s="8"/>
      <c r="GL256" s="8"/>
      <c r="GM256" s="8"/>
      <c r="GN256" s="8"/>
      <c r="GO256" s="8"/>
      <c r="GP256" s="8"/>
      <c r="GQ256" s="8"/>
      <c r="GR256" s="8"/>
      <c r="GS256" s="8"/>
      <c r="GT256" s="8"/>
      <c r="GU256" s="8"/>
      <c r="GV256" s="8"/>
      <c r="GW256" s="8"/>
      <c r="GX256" s="8"/>
      <c r="GY256" s="8"/>
      <c r="GZ256" s="8"/>
      <c r="HA256" s="8"/>
      <c r="HB256" s="8"/>
      <c r="HC256" s="8"/>
      <c r="HD256" s="8"/>
      <c r="HE256" s="8"/>
      <c r="HF256" s="8"/>
      <c r="HG256" s="8"/>
      <c r="HH256" s="8"/>
      <c r="HI256" s="8"/>
      <c r="HJ256" s="8"/>
      <c r="HK256" s="8"/>
      <c r="HL256" s="8"/>
      <c r="HM256" s="8"/>
      <c r="HN256" s="8"/>
      <c r="HO256" s="8"/>
      <c r="HP256" s="8"/>
      <c r="HQ256" s="8"/>
      <c r="HR256" s="8"/>
      <c r="HS256" s="8"/>
      <c r="HT256" s="8"/>
      <c r="HU256" s="8"/>
      <c r="HV256" s="8"/>
      <c r="HW256" s="8"/>
      <c r="HX256" s="8"/>
      <c r="HY256" s="8"/>
      <c r="HZ256" s="8"/>
      <c r="IA256" s="8"/>
      <c r="IB256" s="8"/>
      <c r="IC256" s="8"/>
      <c r="ID256" s="8"/>
      <c r="IE256" s="8"/>
      <c r="IF256" s="8"/>
      <c r="IG256" s="8"/>
      <c r="IH256" s="8"/>
      <c r="II256" s="8"/>
      <c r="IJ256" s="8"/>
      <c r="IK256" s="8"/>
      <c r="IL256" s="8"/>
      <c r="IM256" s="8"/>
      <c r="IN256" s="8"/>
      <c r="IO256" s="8"/>
      <c r="IP256" s="8"/>
      <c r="IQ256" s="8"/>
      <c r="IR256" s="8"/>
      <c r="IS256" s="8"/>
      <c r="IT256" s="8"/>
      <c r="IU256" s="8"/>
      <c r="IV256" s="8"/>
    </row>
    <row r="257" spans="1:20" s="18" customFormat="1" ht="26.1" customHeight="1">
      <c r="A257" s="98"/>
      <c r="B257" s="40">
        <v>226</v>
      </c>
      <c r="C257" s="40" t="s">
        <v>757</v>
      </c>
      <c r="D257" s="83" t="s">
        <v>148</v>
      </c>
      <c r="E257" s="40" t="s">
        <v>758</v>
      </c>
      <c r="F257" s="45">
        <v>2019</v>
      </c>
      <c r="G257" s="40" t="s">
        <v>750</v>
      </c>
      <c r="H257" s="39">
        <v>14.3</v>
      </c>
      <c r="I257" s="39"/>
      <c r="J257" s="39">
        <v>14.3</v>
      </c>
      <c r="K257" s="39"/>
      <c r="L257" s="39"/>
      <c r="M257" s="39">
        <f t="shared" si="47"/>
        <v>14.3</v>
      </c>
      <c r="N257" s="42"/>
      <c r="O257" s="42"/>
      <c r="P257" s="42"/>
      <c r="Q257" s="42"/>
      <c r="R257" s="42"/>
      <c r="S257" s="83" t="s">
        <v>148</v>
      </c>
      <c r="T257" s="43" t="s">
        <v>228</v>
      </c>
    </row>
    <row r="258" spans="1:20" s="18" customFormat="1" ht="26.1" customHeight="1">
      <c r="A258" s="98"/>
      <c r="B258" s="40">
        <v>227</v>
      </c>
      <c r="C258" s="40" t="s">
        <v>759</v>
      </c>
      <c r="D258" s="83" t="s">
        <v>148</v>
      </c>
      <c r="E258" s="40" t="s">
        <v>760</v>
      </c>
      <c r="F258" s="45">
        <v>2019</v>
      </c>
      <c r="G258" s="40" t="s">
        <v>737</v>
      </c>
      <c r="H258" s="39">
        <v>10</v>
      </c>
      <c r="I258" s="39"/>
      <c r="J258" s="39">
        <v>10</v>
      </c>
      <c r="K258" s="39"/>
      <c r="L258" s="39"/>
      <c r="M258" s="39">
        <f t="shared" si="47"/>
        <v>10</v>
      </c>
      <c r="N258" s="42"/>
      <c r="O258" s="42"/>
      <c r="P258" s="42"/>
      <c r="Q258" s="42"/>
      <c r="R258" s="42"/>
      <c r="S258" s="83" t="s">
        <v>148</v>
      </c>
      <c r="T258" s="43" t="s">
        <v>228</v>
      </c>
    </row>
    <row r="259" spans="1:20" s="18" customFormat="1" ht="26.1" customHeight="1">
      <c r="A259" s="98"/>
      <c r="B259" s="40">
        <v>228</v>
      </c>
      <c r="C259" s="40" t="s">
        <v>761</v>
      </c>
      <c r="D259" s="83" t="s">
        <v>148</v>
      </c>
      <c r="E259" s="40" t="s">
        <v>762</v>
      </c>
      <c r="F259" s="45">
        <v>2019</v>
      </c>
      <c r="G259" s="40" t="s">
        <v>750</v>
      </c>
      <c r="H259" s="39">
        <v>13.4</v>
      </c>
      <c r="I259" s="39"/>
      <c r="J259" s="39">
        <v>13.4</v>
      </c>
      <c r="K259" s="39"/>
      <c r="L259" s="39"/>
      <c r="M259" s="39">
        <f t="shared" si="47"/>
        <v>13.4</v>
      </c>
      <c r="N259" s="42"/>
      <c r="O259" s="42"/>
      <c r="P259" s="42"/>
      <c r="Q259" s="42"/>
      <c r="R259" s="42"/>
      <c r="S259" s="83" t="s">
        <v>148</v>
      </c>
      <c r="T259" s="43" t="s">
        <v>228</v>
      </c>
    </row>
    <row r="260" spans="1:20" s="18" customFormat="1" ht="26.1" customHeight="1">
      <c r="A260" s="98"/>
      <c r="B260" s="40">
        <v>229</v>
      </c>
      <c r="C260" s="40" t="s">
        <v>763</v>
      </c>
      <c r="D260" s="83" t="s">
        <v>148</v>
      </c>
      <c r="E260" s="40" t="s">
        <v>764</v>
      </c>
      <c r="F260" s="45">
        <v>2019</v>
      </c>
      <c r="G260" s="40" t="s">
        <v>734</v>
      </c>
      <c r="H260" s="39">
        <v>5.7</v>
      </c>
      <c r="I260" s="39"/>
      <c r="J260" s="39">
        <v>5.7</v>
      </c>
      <c r="K260" s="39"/>
      <c r="L260" s="39"/>
      <c r="M260" s="39">
        <f t="shared" si="47"/>
        <v>5.7</v>
      </c>
      <c r="N260" s="42"/>
      <c r="O260" s="42"/>
      <c r="P260" s="42"/>
      <c r="Q260" s="42"/>
      <c r="R260" s="42"/>
      <c r="S260" s="83" t="s">
        <v>148</v>
      </c>
      <c r="T260" s="43" t="s">
        <v>228</v>
      </c>
    </row>
    <row r="261" spans="1:20" s="18" customFormat="1" ht="26.1" customHeight="1">
      <c r="A261" s="98"/>
      <c r="B261" s="40">
        <v>230</v>
      </c>
      <c r="C261" s="40" t="s">
        <v>765</v>
      </c>
      <c r="D261" s="83" t="s">
        <v>148</v>
      </c>
      <c r="E261" s="40" t="s">
        <v>766</v>
      </c>
      <c r="F261" s="45">
        <v>2019</v>
      </c>
      <c r="G261" s="40" t="s">
        <v>717</v>
      </c>
      <c r="H261" s="39">
        <v>2</v>
      </c>
      <c r="I261" s="39"/>
      <c r="J261" s="39">
        <v>2</v>
      </c>
      <c r="K261" s="39"/>
      <c r="L261" s="39"/>
      <c r="M261" s="39">
        <f t="shared" si="47"/>
        <v>2</v>
      </c>
      <c r="N261" s="42"/>
      <c r="O261" s="42"/>
      <c r="P261" s="42"/>
      <c r="Q261" s="42"/>
      <c r="R261" s="42"/>
      <c r="S261" s="83" t="s">
        <v>148</v>
      </c>
      <c r="T261" s="43" t="s">
        <v>228</v>
      </c>
    </row>
    <row r="262" spans="1:20" s="18" customFormat="1" ht="26.1" customHeight="1">
      <c r="A262" s="98"/>
      <c r="B262" s="40">
        <v>231</v>
      </c>
      <c r="C262" s="40" t="s">
        <v>767</v>
      </c>
      <c r="D262" s="83" t="s">
        <v>148</v>
      </c>
      <c r="E262" s="40" t="s">
        <v>768</v>
      </c>
      <c r="F262" s="45">
        <v>2019</v>
      </c>
      <c r="G262" s="40" t="s">
        <v>750</v>
      </c>
      <c r="H262" s="39">
        <v>13.7</v>
      </c>
      <c r="I262" s="39"/>
      <c r="J262" s="39">
        <v>13.7</v>
      </c>
      <c r="K262" s="39"/>
      <c r="L262" s="39"/>
      <c r="M262" s="39">
        <f t="shared" si="47"/>
        <v>13.7</v>
      </c>
      <c r="N262" s="42"/>
      <c r="O262" s="42"/>
      <c r="P262" s="42"/>
      <c r="Q262" s="42"/>
      <c r="R262" s="42"/>
      <c r="S262" s="83" t="s">
        <v>148</v>
      </c>
      <c r="T262" s="43" t="s">
        <v>228</v>
      </c>
    </row>
    <row r="263" spans="1:20" s="18" customFormat="1" ht="26.1" customHeight="1">
      <c r="A263" s="98"/>
      <c r="B263" s="40">
        <v>232</v>
      </c>
      <c r="C263" s="40" t="s">
        <v>769</v>
      </c>
      <c r="D263" s="83" t="s">
        <v>148</v>
      </c>
      <c r="E263" s="40" t="s">
        <v>770</v>
      </c>
      <c r="F263" s="45">
        <v>2019</v>
      </c>
      <c r="G263" s="40" t="s">
        <v>771</v>
      </c>
      <c r="H263" s="39">
        <v>34.799999999999997</v>
      </c>
      <c r="I263" s="39"/>
      <c r="J263" s="39">
        <v>34.799999999999997</v>
      </c>
      <c r="K263" s="39"/>
      <c r="L263" s="39"/>
      <c r="M263" s="39">
        <f t="shared" si="47"/>
        <v>34.799999999999997</v>
      </c>
      <c r="N263" s="42"/>
      <c r="O263" s="42"/>
      <c r="P263" s="42"/>
      <c r="Q263" s="42"/>
      <c r="R263" s="42"/>
      <c r="S263" s="83" t="s">
        <v>148</v>
      </c>
      <c r="T263" s="43" t="s">
        <v>228</v>
      </c>
    </row>
    <row r="264" spans="1:20" s="18" customFormat="1" ht="26.1" customHeight="1">
      <c r="A264" s="98"/>
      <c r="B264" s="40">
        <v>233</v>
      </c>
      <c r="C264" s="40" t="s">
        <v>772</v>
      </c>
      <c r="D264" s="83" t="s">
        <v>148</v>
      </c>
      <c r="E264" s="40" t="s">
        <v>773</v>
      </c>
      <c r="F264" s="45">
        <v>2019</v>
      </c>
      <c r="G264" s="40" t="s">
        <v>774</v>
      </c>
      <c r="H264" s="39">
        <v>30.4</v>
      </c>
      <c r="I264" s="39"/>
      <c r="J264" s="39">
        <v>30.4</v>
      </c>
      <c r="K264" s="39"/>
      <c r="L264" s="39"/>
      <c r="M264" s="39">
        <f t="shared" si="47"/>
        <v>30.4</v>
      </c>
      <c r="N264" s="42"/>
      <c r="O264" s="42"/>
      <c r="P264" s="42"/>
      <c r="Q264" s="42"/>
      <c r="R264" s="42"/>
      <c r="S264" s="83" t="s">
        <v>148</v>
      </c>
      <c r="T264" s="43" t="s">
        <v>228</v>
      </c>
    </row>
    <row r="265" spans="1:20" s="18" customFormat="1" ht="26.1" customHeight="1">
      <c r="A265" s="98"/>
      <c r="B265" s="40">
        <v>234</v>
      </c>
      <c r="C265" s="40" t="s">
        <v>775</v>
      </c>
      <c r="D265" s="83" t="s">
        <v>148</v>
      </c>
      <c r="E265" s="40" t="s">
        <v>776</v>
      </c>
      <c r="F265" s="45">
        <v>2019</v>
      </c>
      <c r="G265" s="40" t="s">
        <v>717</v>
      </c>
      <c r="H265" s="39">
        <v>1.7</v>
      </c>
      <c r="I265" s="39"/>
      <c r="J265" s="39">
        <v>1.7</v>
      </c>
      <c r="K265" s="39"/>
      <c r="L265" s="39"/>
      <c r="M265" s="39">
        <f t="shared" si="47"/>
        <v>1.7</v>
      </c>
      <c r="N265" s="42"/>
      <c r="O265" s="42"/>
      <c r="P265" s="42"/>
      <c r="Q265" s="42"/>
      <c r="R265" s="42"/>
      <c r="S265" s="83" t="s">
        <v>148</v>
      </c>
      <c r="T265" s="43" t="s">
        <v>228</v>
      </c>
    </row>
    <row r="266" spans="1:20" s="18" customFormat="1" ht="26.1" customHeight="1">
      <c r="A266" s="98"/>
      <c r="B266" s="40">
        <v>235</v>
      </c>
      <c r="C266" s="40" t="s">
        <v>777</v>
      </c>
      <c r="D266" s="83" t="s">
        <v>148</v>
      </c>
      <c r="E266" s="40" t="s">
        <v>778</v>
      </c>
      <c r="F266" s="45">
        <v>2019</v>
      </c>
      <c r="G266" s="40" t="s">
        <v>779</v>
      </c>
      <c r="H266" s="39">
        <v>39.4</v>
      </c>
      <c r="I266" s="39"/>
      <c r="J266" s="39">
        <v>39.4</v>
      </c>
      <c r="K266" s="39"/>
      <c r="L266" s="39"/>
      <c r="M266" s="39">
        <f t="shared" si="47"/>
        <v>39.4</v>
      </c>
      <c r="N266" s="42"/>
      <c r="O266" s="42"/>
      <c r="P266" s="42"/>
      <c r="Q266" s="42"/>
      <c r="R266" s="42"/>
      <c r="S266" s="83" t="s">
        <v>148</v>
      </c>
      <c r="T266" s="43" t="s">
        <v>228</v>
      </c>
    </row>
    <row r="267" spans="1:20" s="18" customFormat="1" ht="26.1" customHeight="1">
      <c r="A267" s="98" t="s">
        <v>619</v>
      </c>
      <c r="B267" s="40">
        <v>236</v>
      </c>
      <c r="C267" s="40" t="s">
        <v>780</v>
      </c>
      <c r="D267" s="40" t="s">
        <v>184</v>
      </c>
      <c r="E267" s="40" t="s">
        <v>781</v>
      </c>
      <c r="F267" s="45">
        <v>2019</v>
      </c>
      <c r="G267" s="40" t="s">
        <v>756</v>
      </c>
      <c r="H267" s="39">
        <v>12.9</v>
      </c>
      <c r="I267" s="39"/>
      <c r="J267" s="39">
        <v>12.9</v>
      </c>
      <c r="K267" s="39"/>
      <c r="L267" s="39"/>
      <c r="M267" s="39">
        <f t="shared" si="47"/>
        <v>12.9</v>
      </c>
      <c r="N267" s="42"/>
      <c r="O267" s="42"/>
      <c r="P267" s="42"/>
      <c r="Q267" s="42"/>
      <c r="R267" s="42"/>
      <c r="S267" s="40" t="s">
        <v>184</v>
      </c>
      <c r="T267" s="43" t="s">
        <v>228</v>
      </c>
    </row>
    <row r="268" spans="1:20" s="18" customFormat="1" ht="26.1" customHeight="1">
      <c r="A268" s="98"/>
      <c r="B268" s="40">
        <v>237</v>
      </c>
      <c r="C268" s="40" t="s">
        <v>782</v>
      </c>
      <c r="D268" s="40" t="s">
        <v>184</v>
      </c>
      <c r="E268" s="40" t="s">
        <v>783</v>
      </c>
      <c r="F268" s="45">
        <v>2019</v>
      </c>
      <c r="G268" s="40" t="s">
        <v>734</v>
      </c>
      <c r="H268" s="39">
        <v>6.3</v>
      </c>
      <c r="I268" s="39"/>
      <c r="J268" s="39">
        <v>6.3</v>
      </c>
      <c r="K268" s="39"/>
      <c r="L268" s="39"/>
      <c r="M268" s="39">
        <f t="shared" si="47"/>
        <v>6.3</v>
      </c>
      <c r="N268" s="42"/>
      <c r="O268" s="42"/>
      <c r="P268" s="42"/>
      <c r="Q268" s="42"/>
      <c r="R268" s="42"/>
      <c r="S268" s="40" t="s">
        <v>184</v>
      </c>
      <c r="T268" s="43" t="s">
        <v>228</v>
      </c>
    </row>
    <row r="269" spans="1:20" s="18" customFormat="1" ht="26.1" customHeight="1">
      <c r="A269" s="98"/>
      <c r="B269" s="40">
        <v>238</v>
      </c>
      <c r="C269" s="40" t="s">
        <v>784</v>
      </c>
      <c r="D269" s="40" t="s">
        <v>184</v>
      </c>
      <c r="E269" s="40" t="s">
        <v>785</v>
      </c>
      <c r="F269" s="45">
        <v>2019</v>
      </c>
      <c r="G269" s="40" t="s">
        <v>727</v>
      </c>
      <c r="H269" s="39">
        <v>8</v>
      </c>
      <c r="I269" s="39"/>
      <c r="J269" s="39">
        <v>8</v>
      </c>
      <c r="K269" s="39"/>
      <c r="L269" s="39"/>
      <c r="M269" s="39">
        <f t="shared" si="47"/>
        <v>8</v>
      </c>
      <c r="N269" s="42"/>
      <c r="O269" s="42"/>
      <c r="P269" s="42"/>
      <c r="Q269" s="42"/>
      <c r="R269" s="42"/>
      <c r="S269" s="40" t="s">
        <v>184</v>
      </c>
      <c r="T269" s="43" t="s">
        <v>228</v>
      </c>
    </row>
    <row r="270" spans="1:20" s="18" customFormat="1" ht="26.1" customHeight="1">
      <c r="A270" s="98"/>
      <c r="B270" s="40">
        <v>239</v>
      </c>
      <c r="C270" s="40" t="s">
        <v>786</v>
      </c>
      <c r="D270" s="40" t="s">
        <v>184</v>
      </c>
      <c r="E270" s="40" t="s">
        <v>787</v>
      </c>
      <c r="F270" s="45">
        <v>2019</v>
      </c>
      <c r="G270" s="40" t="s">
        <v>734</v>
      </c>
      <c r="H270" s="39">
        <v>6</v>
      </c>
      <c r="I270" s="39"/>
      <c r="J270" s="39">
        <v>6</v>
      </c>
      <c r="K270" s="39"/>
      <c r="L270" s="39"/>
      <c r="M270" s="39">
        <f t="shared" si="47"/>
        <v>6</v>
      </c>
      <c r="N270" s="42"/>
      <c r="O270" s="42"/>
      <c r="P270" s="42"/>
      <c r="Q270" s="42"/>
      <c r="R270" s="42"/>
      <c r="S270" s="40" t="s">
        <v>184</v>
      </c>
      <c r="T270" s="43" t="s">
        <v>228</v>
      </c>
    </row>
    <row r="271" spans="1:20" s="18" customFormat="1" ht="26.1" customHeight="1">
      <c r="A271" s="98"/>
      <c r="B271" s="40">
        <v>240</v>
      </c>
      <c r="C271" s="40" t="s">
        <v>788</v>
      </c>
      <c r="D271" s="40" t="s">
        <v>184</v>
      </c>
      <c r="E271" s="40" t="s">
        <v>789</v>
      </c>
      <c r="F271" s="45">
        <v>2019</v>
      </c>
      <c r="G271" s="40" t="s">
        <v>734</v>
      </c>
      <c r="H271" s="39">
        <v>6</v>
      </c>
      <c r="I271" s="39"/>
      <c r="J271" s="39">
        <v>6</v>
      </c>
      <c r="K271" s="39"/>
      <c r="L271" s="39"/>
      <c r="M271" s="39">
        <f t="shared" si="47"/>
        <v>6</v>
      </c>
      <c r="N271" s="42"/>
      <c r="O271" s="42"/>
      <c r="P271" s="42"/>
      <c r="Q271" s="42"/>
      <c r="R271" s="42"/>
      <c r="S271" s="40" t="s">
        <v>184</v>
      </c>
      <c r="T271" s="43" t="s">
        <v>228</v>
      </c>
    </row>
    <row r="272" spans="1:20" s="18" customFormat="1" ht="26.1" customHeight="1">
      <c r="A272" s="98"/>
      <c r="B272" s="40">
        <v>241</v>
      </c>
      <c r="C272" s="40" t="s">
        <v>790</v>
      </c>
      <c r="D272" s="40" t="s">
        <v>184</v>
      </c>
      <c r="E272" s="40" t="s">
        <v>791</v>
      </c>
      <c r="F272" s="45">
        <v>2019</v>
      </c>
      <c r="G272" s="40" t="s">
        <v>714</v>
      </c>
      <c r="H272" s="39">
        <v>4</v>
      </c>
      <c r="I272" s="39"/>
      <c r="J272" s="39">
        <v>4</v>
      </c>
      <c r="K272" s="39"/>
      <c r="L272" s="39"/>
      <c r="M272" s="39">
        <f t="shared" si="47"/>
        <v>4</v>
      </c>
      <c r="N272" s="42"/>
      <c r="O272" s="42"/>
      <c r="P272" s="42"/>
      <c r="Q272" s="42"/>
      <c r="R272" s="42"/>
      <c r="S272" s="40" t="s">
        <v>184</v>
      </c>
      <c r="T272" s="43" t="s">
        <v>228</v>
      </c>
    </row>
    <row r="273" spans="1:20" s="18" customFormat="1" ht="26.1" customHeight="1">
      <c r="A273" s="98"/>
      <c r="B273" s="40">
        <v>242</v>
      </c>
      <c r="C273" s="40" t="s">
        <v>792</v>
      </c>
      <c r="D273" s="40" t="s">
        <v>793</v>
      </c>
      <c r="E273" s="40" t="s">
        <v>794</v>
      </c>
      <c r="F273" s="45">
        <v>2019</v>
      </c>
      <c r="G273" s="40" t="s">
        <v>714</v>
      </c>
      <c r="H273" s="39">
        <v>4</v>
      </c>
      <c r="I273" s="39"/>
      <c r="J273" s="39">
        <v>4</v>
      </c>
      <c r="K273" s="39"/>
      <c r="L273" s="39"/>
      <c r="M273" s="39">
        <f t="shared" si="47"/>
        <v>4</v>
      </c>
      <c r="N273" s="42"/>
      <c r="O273" s="42"/>
      <c r="P273" s="42"/>
      <c r="Q273" s="42"/>
      <c r="R273" s="42"/>
      <c r="S273" s="40" t="s">
        <v>793</v>
      </c>
      <c r="T273" s="43" t="s">
        <v>228</v>
      </c>
    </row>
    <row r="274" spans="1:20" s="18" customFormat="1" ht="26.1" customHeight="1">
      <c r="A274" s="98"/>
      <c r="B274" s="40">
        <v>243</v>
      </c>
      <c r="C274" s="40" t="s">
        <v>795</v>
      </c>
      <c r="D274" s="40" t="s">
        <v>793</v>
      </c>
      <c r="E274" s="40" t="s">
        <v>796</v>
      </c>
      <c r="F274" s="45">
        <v>2019</v>
      </c>
      <c r="G274" s="40" t="s">
        <v>717</v>
      </c>
      <c r="H274" s="39">
        <v>2</v>
      </c>
      <c r="I274" s="39"/>
      <c r="J274" s="39">
        <v>2</v>
      </c>
      <c r="K274" s="39"/>
      <c r="L274" s="39"/>
      <c r="M274" s="39">
        <f t="shared" si="47"/>
        <v>2</v>
      </c>
      <c r="N274" s="42"/>
      <c r="O274" s="42"/>
      <c r="P274" s="42"/>
      <c r="Q274" s="42"/>
      <c r="R274" s="42"/>
      <c r="S274" s="40" t="s">
        <v>793</v>
      </c>
      <c r="T274" s="43" t="s">
        <v>228</v>
      </c>
    </row>
    <row r="275" spans="1:20" s="18" customFormat="1" ht="26.1" customHeight="1">
      <c r="A275" s="98"/>
      <c r="B275" s="40">
        <v>244</v>
      </c>
      <c r="C275" s="40" t="s">
        <v>797</v>
      </c>
      <c r="D275" s="40" t="s">
        <v>793</v>
      </c>
      <c r="E275" s="40" t="s">
        <v>798</v>
      </c>
      <c r="F275" s="45">
        <v>2019</v>
      </c>
      <c r="G275" s="40" t="s">
        <v>714</v>
      </c>
      <c r="H275" s="39">
        <v>2</v>
      </c>
      <c r="I275" s="39"/>
      <c r="J275" s="39">
        <v>2</v>
      </c>
      <c r="K275" s="39"/>
      <c r="L275" s="39"/>
      <c r="M275" s="39">
        <f t="shared" si="47"/>
        <v>2</v>
      </c>
      <c r="N275" s="42"/>
      <c r="O275" s="42"/>
      <c r="P275" s="42"/>
      <c r="Q275" s="42"/>
      <c r="R275" s="42"/>
      <c r="S275" s="40" t="s">
        <v>793</v>
      </c>
      <c r="T275" s="43" t="s">
        <v>228</v>
      </c>
    </row>
    <row r="276" spans="1:20" s="18" customFormat="1" ht="26.1" customHeight="1">
      <c r="A276" s="98"/>
      <c r="B276" s="40">
        <v>245</v>
      </c>
      <c r="C276" s="40" t="s">
        <v>799</v>
      </c>
      <c r="D276" s="40" t="s">
        <v>97</v>
      </c>
      <c r="E276" s="40" t="s">
        <v>800</v>
      </c>
      <c r="F276" s="45">
        <v>2019</v>
      </c>
      <c r="G276" s="40" t="s">
        <v>734</v>
      </c>
      <c r="H276" s="39">
        <v>6</v>
      </c>
      <c r="I276" s="39"/>
      <c r="J276" s="39">
        <v>6</v>
      </c>
      <c r="K276" s="39"/>
      <c r="L276" s="39"/>
      <c r="M276" s="39">
        <f t="shared" si="47"/>
        <v>6</v>
      </c>
      <c r="N276" s="42"/>
      <c r="O276" s="42"/>
      <c r="P276" s="42"/>
      <c r="Q276" s="42"/>
      <c r="R276" s="42"/>
      <c r="S276" s="40" t="s">
        <v>97</v>
      </c>
      <c r="T276" s="43" t="s">
        <v>228</v>
      </c>
    </row>
    <row r="277" spans="1:20" s="18" customFormat="1" ht="26.1" customHeight="1">
      <c r="A277" s="98"/>
      <c r="B277" s="40">
        <v>246</v>
      </c>
      <c r="C277" s="40" t="s">
        <v>801</v>
      </c>
      <c r="D277" s="40" t="s">
        <v>97</v>
      </c>
      <c r="E277" s="40" t="s">
        <v>802</v>
      </c>
      <c r="F277" s="45">
        <v>2019</v>
      </c>
      <c r="G277" s="40" t="s">
        <v>714</v>
      </c>
      <c r="H277" s="39">
        <v>4</v>
      </c>
      <c r="I277" s="39"/>
      <c r="J277" s="39"/>
      <c r="K277" s="39">
        <v>4</v>
      </c>
      <c r="L277" s="39"/>
      <c r="M277" s="39">
        <f t="shared" si="47"/>
        <v>4</v>
      </c>
      <c r="N277" s="42"/>
      <c r="O277" s="42"/>
      <c r="P277" s="42"/>
      <c r="Q277" s="42"/>
      <c r="R277" s="42"/>
      <c r="S277" s="40" t="s">
        <v>97</v>
      </c>
      <c r="T277" s="43" t="s">
        <v>228</v>
      </c>
    </row>
    <row r="278" spans="1:20" s="18" customFormat="1" ht="26.1" customHeight="1">
      <c r="A278" s="98"/>
      <c r="B278" s="40">
        <v>247</v>
      </c>
      <c r="C278" s="40" t="s">
        <v>803</v>
      </c>
      <c r="D278" s="40" t="s">
        <v>97</v>
      </c>
      <c r="E278" s="40" t="s">
        <v>804</v>
      </c>
      <c r="F278" s="45">
        <v>2019</v>
      </c>
      <c r="G278" s="40" t="s">
        <v>714</v>
      </c>
      <c r="H278" s="39">
        <v>4.3</v>
      </c>
      <c r="I278" s="39"/>
      <c r="J278" s="39"/>
      <c r="K278" s="39">
        <v>4.3</v>
      </c>
      <c r="L278" s="39"/>
      <c r="M278" s="39">
        <f t="shared" si="47"/>
        <v>4.3</v>
      </c>
      <c r="N278" s="42"/>
      <c r="O278" s="42"/>
      <c r="P278" s="42"/>
      <c r="Q278" s="42"/>
      <c r="R278" s="42"/>
      <c r="S278" s="40" t="s">
        <v>97</v>
      </c>
      <c r="T278" s="43" t="s">
        <v>228</v>
      </c>
    </row>
    <row r="279" spans="1:20" s="18" customFormat="1" ht="26.1" customHeight="1">
      <c r="A279" s="98"/>
      <c r="B279" s="40">
        <v>248</v>
      </c>
      <c r="C279" s="40" t="s">
        <v>805</v>
      </c>
      <c r="D279" s="40" t="s">
        <v>97</v>
      </c>
      <c r="E279" s="40" t="s">
        <v>806</v>
      </c>
      <c r="F279" s="45">
        <v>2019</v>
      </c>
      <c r="G279" s="40" t="s">
        <v>734</v>
      </c>
      <c r="H279" s="39">
        <v>6</v>
      </c>
      <c r="I279" s="39"/>
      <c r="J279" s="39">
        <v>6</v>
      </c>
      <c r="K279" s="39"/>
      <c r="L279" s="39"/>
      <c r="M279" s="39">
        <f t="shared" si="47"/>
        <v>6</v>
      </c>
      <c r="N279" s="42"/>
      <c r="O279" s="42"/>
      <c r="P279" s="42"/>
      <c r="Q279" s="42"/>
      <c r="R279" s="42"/>
      <c r="S279" s="40" t="s">
        <v>97</v>
      </c>
      <c r="T279" s="43" t="s">
        <v>228</v>
      </c>
    </row>
    <row r="280" spans="1:20" s="18" customFormat="1" ht="26.1" customHeight="1">
      <c r="A280" s="98"/>
      <c r="B280" s="40">
        <v>249</v>
      </c>
      <c r="C280" s="40" t="s">
        <v>807</v>
      </c>
      <c r="D280" s="40" t="s">
        <v>97</v>
      </c>
      <c r="E280" s="40" t="s">
        <v>808</v>
      </c>
      <c r="F280" s="45">
        <v>2019</v>
      </c>
      <c r="G280" s="40" t="s">
        <v>734</v>
      </c>
      <c r="H280" s="39">
        <v>6</v>
      </c>
      <c r="I280" s="39"/>
      <c r="J280" s="39">
        <v>6</v>
      </c>
      <c r="K280" s="39"/>
      <c r="L280" s="39"/>
      <c r="M280" s="39">
        <f t="shared" si="47"/>
        <v>6</v>
      </c>
      <c r="N280" s="42"/>
      <c r="O280" s="42"/>
      <c r="P280" s="42"/>
      <c r="Q280" s="42"/>
      <c r="R280" s="42"/>
      <c r="S280" s="40" t="s">
        <v>97</v>
      </c>
      <c r="T280" s="43" t="s">
        <v>228</v>
      </c>
    </row>
    <row r="281" spans="1:20" s="18" customFormat="1" ht="26.1" customHeight="1">
      <c r="A281" s="98"/>
      <c r="B281" s="40">
        <v>250</v>
      </c>
      <c r="C281" s="40" t="s">
        <v>809</v>
      </c>
      <c r="D281" s="40" t="s">
        <v>97</v>
      </c>
      <c r="E281" s="40" t="s">
        <v>810</v>
      </c>
      <c r="F281" s="45">
        <v>2019</v>
      </c>
      <c r="G281" s="40" t="s">
        <v>717</v>
      </c>
      <c r="H281" s="39">
        <v>2</v>
      </c>
      <c r="I281" s="39"/>
      <c r="J281" s="39">
        <v>2</v>
      </c>
      <c r="K281" s="39"/>
      <c r="L281" s="39"/>
      <c r="M281" s="39">
        <f t="shared" si="47"/>
        <v>2</v>
      </c>
      <c r="N281" s="42"/>
      <c r="O281" s="42"/>
      <c r="P281" s="42"/>
      <c r="Q281" s="42"/>
      <c r="R281" s="42"/>
      <c r="S281" s="40" t="s">
        <v>97</v>
      </c>
      <c r="T281" s="43" t="s">
        <v>228</v>
      </c>
    </row>
    <row r="282" spans="1:20" s="18" customFormat="1" ht="26.1" customHeight="1">
      <c r="A282" s="98"/>
      <c r="B282" s="40">
        <v>251</v>
      </c>
      <c r="C282" s="40" t="s">
        <v>811</v>
      </c>
      <c r="D282" s="40" t="s">
        <v>97</v>
      </c>
      <c r="E282" s="40" t="s">
        <v>812</v>
      </c>
      <c r="F282" s="45">
        <v>2019</v>
      </c>
      <c r="G282" s="40" t="s">
        <v>714</v>
      </c>
      <c r="H282" s="39">
        <v>4.3</v>
      </c>
      <c r="I282" s="39"/>
      <c r="J282" s="39">
        <v>2</v>
      </c>
      <c r="K282" s="39"/>
      <c r="L282" s="39">
        <v>2.2999999999999998</v>
      </c>
      <c r="M282" s="39">
        <f t="shared" si="47"/>
        <v>4.3</v>
      </c>
      <c r="N282" s="42"/>
      <c r="O282" s="42"/>
      <c r="P282" s="42"/>
      <c r="Q282" s="42"/>
      <c r="R282" s="42"/>
      <c r="S282" s="40" t="s">
        <v>97</v>
      </c>
      <c r="T282" s="43" t="s">
        <v>228</v>
      </c>
    </row>
    <row r="283" spans="1:20" s="18" customFormat="1" ht="26.1" customHeight="1">
      <c r="A283" s="98" t="s">
        <v>619</v>
      </c>
      <c r="B283" s="40">
        <v>252</v>
      </c>
      <c r="C283" s="40" t="s">
        <v>813</v>
      </c>
      <c r="D283" s="40" t="s">
        <v>97</v>
      </c>
      <c r="E283" s="40" t="s">
        <v>814</v>
      </c>
      <c r="F283" s="45">
        <v>2019</v>
      </c>
      <c r="G283" s="40" t="s">
        <v>737</v>
      </c>
      <c r="H283" s="39">
        <v>10</v>
      </c>
      <c r="I283" s="39"/>
      <c r="J283" s="39"/>
      <c r="K283" s="39"/>
      <c r="L283" s="39">
        <v>10</v>
      </c>
      <c r="M283" s="39">
        <f t="shared" si="47"/>
        <v>10</v>
      </c>
      <c r="N283" s="42"/>
      <c r="O283" s="42"/>
      <c r="P283" s="42"/>
      <c r="Q283" s="42"/>
      <c r="R283" s="42"/>
      <c r="S283" s="40" t="s">
        <v>97</v>
      </c>
      <c r="T283" s="43" t="s">
        <v>228</v>
      </c>
    </row>
    <row r="284" spans="1:20" s="2" customFormat="1" ht="39" customHeight="1">
      <c r="A284" s="98"/>
      <c r="B284" s="40"/>
      <c r="C284" s="56" t="s">
        <v>815</v>
      </c>
      <c r="D284" s="36"/>
      <c r="E284" s="36"/>
      <c r="F284" s="37"/>
      <c r="G284" s="38"/>
      <c r="H284" s="39">
        <f t="shared" ref="H284" si="48">SUM(H285:H290)</f>
        <v>556</v>
      </c>
      <c r="I284" s="39">
        <f>SUM(I285:I290)</f>
        <v>451</v>
      </c>
      <c r="J284" s="39">
        <f>SUM(J285:J290)</f>
        <v>0</v>
      </c>
      <c r="K284" s="39">
        <f>SUM(K285:K290)</f>
        <v>0</v>
      </c>
      <c r="L284" s="39">
        <f>SUM(L285:L290)</f>
        <v>105</v>
      </c>
      <c r="M284" s="39">
        <f>SUM(M285:M290)</f>
        <v>556</v>
      </c>
      <c r="N284" s="64"/>
      <c r="O284" s="64"/>
      <c r="P284" s="64"/>
      <c r="Q284" s="64"/>
      <c r="R284" s="64"/>
      <c r="S284" s="42"/>
      <c r="T284" s="43" t="s">
        <v>228</v>
      </c>
    </row>
    <row r="285" spans="1:20" ht="32.1" customHeight="1">
      <c r="A285" s="98"/>
      <c r="B285" s="40">
        <v>253</v>
      </c>
      <c r="C285" s="40" t="s">
        <v>816</v>
      </c>
      <c r="D285" s="40" t="s">
        <v>29</v>
      </c>
      <c r="E285" s="40" t="s">
        <v>817</v>
      </c>
      <c r="F285" s="40"/>
      <c r="G285" s="40" t="s">
        <v>403</v>
      </c>
      <c r="H285" s="39">
        <v>30</v>
      </c>
      <c r="I285" s="39">
        <v>30</v>
      </c>
      <c r="J285" s="39"/>
      <c r="K285" s="39"/>
      <c r="L285" s="39"/>
      <c r="M285" s="39">
        <f t="shared" ref="M285" si="49">I285+J285+K285+L285</f>
        <v>30</v>
      </c>
      <c r="N285" s="40"/>
      <c r="O285" s="40"/>
      <c r="P285" s="40"/>
      <c r="Q285" s="40"/>
      <c r="R285" s="40"/>
      <c r="S285" s="42" t="s">
        <v>818</v>
      </c>
      <c r="T285" s="43" t="s">
        <v>819</v>
      </c>
    </row>
    <row r="286" spans="1:20" ht="36.950000000000003" customHeight="1">
      <c r="A286" s="98"/>
      <c r="B286" s="40">
        <v>254</v>
      </c>
      <c r="C286" s="40" t="s">
        <v>820</v>
      </c>
      <c r="D286" s="40" t="s">
        <v>821</v>
      </c>
      <c r="E286" s="40" t="s">
        <v>822</v>
      </c>
      <c r="F286" s="40">
        <v>2019</v>
      </c>
      <c r="G286" s="40" t="s">
        <v>403</v>
      </c>
      <c r="H286" s="39">
        <v>11</v>
      </c>
      <c r="I286" s="39">
        <v>11</v>
      </c>
      <c r="J286" s="39"/>
      <c r="K286" s="39"/>
      <c r="L286" s="39"/>
      <c r="M286" s="39">
        <f>I286+J286+K286+L286</f>
        <v>11</v>
      </c>
      <c r="N286" s="42"/>
      <c r="O286" s="42"/>
      <c r="P286" s="42"/>
      <c r="Q286" s="42"/>
      <c r="R286" s="42"/>
      <c r="S286" s="42" t="s">
        <v>97</v>
      </c>
      <c r="T286" s="43" t="s">
        <v>823</v>
      </c>
    </row>
    <row r="287" spans="1:20" ht="36.950000000000003" customHeight="1">
      <c r="A287" s="98"/>
      <c r="B287" s="40">
        <v>255</v>
      </c>
      <c r="C287" s="40" t="s">
        <v>824</v>
      </c>
      <c r="D287" s="40" t="s">
        <v>293</v>
      </c>
      <c r="E287" s="40" t="s">
        <v>825</v>
      </c>
      <c r="F287" s="40">
        <v>2019</v>
      </c>
      <c r="G287" s="40" t="s">
        <v>403</v>
      </c>
      <c r="H287" s="39">
        <v>55</v>
      </c>
      <c r="I287" s="39"/>
      <c r="J287" s="39"/>
      <c r="K287" s="39"/>
      <c r="L287" s="39">
        <v>55</v>
      </c>
      <c r="M287" s="39">
        <f>I287+J287+K287+L287</f>
        <v>55</v>
      </c>
      <c r="N287" s="42"/>
      <c r="O287" s="42"/>
      <c r="P287" s="42"/>
      <c r="Q287" s="42"/>
      <c r="R287" s="42"/>
      <c r="S287" s="42" t="s">
        <v>210</v>
      </c>
      <c r="T287" s="43" t="s">
        <v>826</v>
      </c>
    </row>
    <row r="288" spans="1:20" ht="29.1" customHeight="1">
      <c r="A288" s="98"/>
      <c r="B288" s="40">
        <v>256</v>
      </c>
      <c r="C288" s="40" t="s">
        <v>827</v>
      </c>
      <c r="D288" s="40" t="s">
        <v>452</v>
      </c>
      <c r="E288" s="40" t="s">
        <v>828</v>
      </c>
      <c r="F288" s="40">
        <v>2019</v>
      </c>
      <c r="G288" s="40" t="s">
        <v>668</v>
      </c>
      <c r="H288" s="39">
        <v>50</v>
      </c>
      <c r="I288" s="39"/>
      <c r="J288" s="39"/>
      <c r="K288" s="39"/>
      <c r="L288" s="39">
        <v>50</v>
      </c>
      <c r="M288" s="39">
        <f>I288+J288+K288+L288</f>
        <v>50</v>
      </c>
      <c r="N288" s="42"/>
      <c r="O288" s="42"/>
      <c r="P288" s="42"/>
      <c r="Q288" s="42"/>
      <c r="R288" s="42"/>
      <c r="S288" s="42" t="s">
        <v>210</v>
      </c>
      <c r="T288" s="43" t="s">
        <v>829</v>
      </c>
    </row>
    <row r="289" spans="1:20" ht="36.950000000000003" customHeight="1">
      <c r="A289" s="98"/>
      <c r="B289" s="40">
        <v>257</v>
      </c>
      <c r="C289" s="40" t="s">
        <v>830</v>
      </c>
      <c r="D289" s="40" t="s">
        <v>379</v>
      </c>
      <c r="E289" s="40" t="s">
        <v>831</v>
      </c>
      <c r="F289" s="40">
        <v>2019</v>
      </c>
      <c r="G289" s="40" t="s">
        <v>558</v>
      </c>
      <c r="H289" s="39">
        <v>400</v>
      </c>
      <c r="I289" s="39">
        <v>400</v>
      </c>
      <c r="J289" s="39"/>
      <c r="K289" s="39"/>
      <c r="L289" s="39"/>
      <c r="M289" s="39">
        <f>I289+J289+K289+L289</f>
        <v>400</v>
      </c>
      <c r="N289" s="42"/>
      <c r="O289" s="42"/>
      <c r="P289" s="42"/>
      <c r="Q289" s="42"/>
      <c r="R289" s="42"/>
      <c r="S289" s="42" t="s">
        <v>32</v>
      </c>
      <c r="T289" s="43" t="s">
        <v>826</v>
      </c>
    </row>
    <row r="290" spans="1:20" ht="36.950000000000003" customHeight="1">
      <c r="A290" s="98"/>
      <c r="B290" s="40">
        <v>258</v>
      </c>
      <c r="C290" s="40" t="s">
        <v>832</v>
      </c>
      <c r="D290" s="40" t="s">
        <v>833</v>
      </c>
      <c r="E290" s="40" t="s">
        <v>834</v>
      </c>
      <c r="F290" s="40">
        <v>2019</v>
      </c>
      <c r="G290" s="40" t="s">
        <v>672</v>
      </c>
      <c r="H290" s="39">
        <v>10</v>
      </c>
      <c r="I290" s="39">
        <v>10</v>
      </c>
      <c r="J290" s="39"/>
      <c r="K290" s="39"/>
      <c r="L290" s="39"/>
      <c r="M290" s="39">
        <f>I290+J290+K290+L290</f>
        <v>10</v>
      </c>
      <c r="N290" s="82"/>
      <c r="O290" s="82"/>
      <c r="P290" s="42"/>
      <c r="Q290" s="42"/>
      <c r="R290" s="42"/>
      <c r="S290" s="42" t="s">
        <v>97</v>
      </c>
      <c r="T290" s="43" t="s">
        <v>826</v>
      </c>
    </row>
    <row r="291" spans="1:20" s="20" customFormat="1" ht="38.1" customHeight="1">
      <c r="A291" s="98"/>
      <c r="B291" s="40"/>
      <c r="C291" s="36" t="s">
        <v>835</v>
      </c>
      <c r="D291" s="36"/>
      <c r="E291" s="36" t="s">
        <v>836</v>
      </c>
      <c r="F291" s="37">
        <v>2019</v>
      </c>
      <c r="G291" s="38"/>
      <c r="H291" s="39">
        <f t="shared" ref="H291" si="50">SUM(H292:H303)</f>
        <v>940</v>
      </c>
      <c r="I291" s="39">
        <f>SUM(I292:I303)</f>
        <v>100</v>
      </c>
      <c r="J291" s="39">
        <f>SUM(J292:J303)</f>
        <v>0</v>
      </c>
      <c r="K291" s="39">
        <f>SUM(K292:K303)</f>
        <v>0</v>
      </c>
      <c r="L291" s="39">
        <f>SUM(L292:L303)</f>
        <v>840</v>
      </c>
      <c r="M291" s="84">
        <f>SUM(M292:M303)</f>
        <v>940</v>
      </c>
      <c r="N291" s="37"/>
      <c r="O291" s="37"/>
      <c r="P291" s="37"/>
      <c r="Q291" s="37"/>
      <c r="R291" s="37"/>
      <c r="S291" s="42" t="s">
        <v>837</v>
      </c>
      <c r="T291" s="43" t="s">
        <v>228</v>
      </c>
    </row>
    <row r="292" spans="1:20" s="21" customFormat="1" ht="45" customHeight="1">
      <c r="A292" s="98"/>
      <c r="B292" s="40">
        <v>259</v>
      </c>
      <c r="C292" s="40" t="s">
        <v>838</v>
      </c>
      <c r="D292" s="40" t="s">
        <v>839</v>
      </c>
      <c r="E292" s="40" t="s">
        <v>840</v>
      </c>
      <c r="F292" s="40">
        <v>2019</v>
      </c>
      <c r="G292" s="40" t="s">
        <v>841</v>
      </c>
      <c r="H292" s="40">
        <v>650</v>
      </c>
      <c r="I292" s="40">
        <v>100</v>
      </c>
      <c r="J292" s="40"/>
      <c r="K292" s="40"/>
      <c r="L292" s="40">
        <v>550</v>
      </c>
      <c r="M292" s="40">
        <f>I292+J292+K292+L292</f>
        <v>650</v>
      </c>
      <c r="N292" s="40"/>
      <c r="O292" s="40"/>
      <c r="P292" s="40"/>
      <c r="Q292" s="40"/>
      <c r="R292" s="40"/>
      <c r="S292" s="40" t="s">
        <v>837</v>
      </c>
      <c r="T292" s="40" t="s">
        <v>228</v>
      </c>
    </row>
    <row r="293" spans="1:20" s="21" customFormat="1" ht="54.95" customHeight="1">
      <c r="A293" s="98"/>
      <c r="B293" s="40">
        <v>260</v>
      </c>
      <c r="C293" s="40" t="s">
        <v>842</v>
      </c>
      <c r="D293" s="40" t="s">
        <v>843</v>
      </c>
      <c r="E293" s="40" t="s">
        <v>844</v>
      </c>
      <c r="F293" s="40">
        <v>2019</v>
      </c>
      <c r="G293" s="40" t="s">
        <v>845</v>
      </c>
      <c r="H293" s="40">
        <v>80</v>
      </c>
      <c r="I293" s="40"/>
      <c r="J293" s="40"/>
      <c r="K293" s="40"/>
      <c r="L293" s="40">
        <v>80</v>
      </c>
      <c r="M293" s="40">
        <v>80</v>
      </c>
      <c r="N293" s="40"/>
      <c r="O293" s="40"/>
      <c r="P293" s="40"/>
      <c r="Q293" s="40"/>
      <c r="R293" s="40"/>
      <c r="S293" s="40" t="s">
        <v>837</v>
      </c>
      <c r="T293" s="40" t="s">
        <v>228</v>
      </c>
    </row>
    <row r="294" spans="1:20" s="21" customFormat="1" ht="39" customHeight="1">
      <c r="A294" s="98" t="s">
        <v>619</v>
      </c>
      <c r="B294" s="40">
        <v>261</v>
      </c>
      <c r="C294" s="40" t="s">
        <v>846</v>
      </c>
      <c r="D294" s="40" t="s">
        <v>847</v>
      </c>
      <c r="E294" s="40" t="s">
        <v>844</v>
      </c>
      <c r="F294" s="40">
        <v>2019</v>
      </c>
      <c r="G294" s="40" t="s">
        <v>845</v>
      </c>
      <c r="H294" s="40">
        <v>20</v>
      </c>
      <c r="I294" s="40"/>
      <c r="J294" s="40"/>
      <c r="K294" s="40"/>
      <c r="L294" s="40">
        <v>20</v>
      </c>
      <c r="M294" s="40">
        <v>20</v>
      </c>
      <c r="N294" s="40"/>
      <c r="O294" s="40"/>
      <c r="P294" s="40"/>
      <c r="Q294" s="40"/>
      <c r="R294" s="40"/>
      <c r="S294" s="40" t="s">
        <v>97</v>
      </c>
      <c r="T294" s="40" t="s">
        <v>228</v>
      </c>
    </row>
    <row r="295" spans="1:20" s="21" customFormat="1" ht="39" customHeight="1">
      <c r="A295" s="98"/>
      <c r="B295" s="40">
        <v>262</v>
      </c>
      <c r="C295" s="40" t="s">
        <v>848</v>
      </c>
      <c r="D295" s="40" t="s">
        <v>359</v>
      </c>
      <c r="E295" s="40" t="s">
        <v>844</v>
      </c>
      <c r="F295" s="40">
        <v>2019</v>
      </c>
      <c r="G295" s="40" t="s">
        <v>845</v>
      </c>
      <c r="H295" s="40">
        <v>20</v>
      </c>
      <c r="I295" s="40"/>
      <c r="J295" s="40"/>
      <c r="K295" s="40"/>
      <c r="L295" s="40">
        <v>20</v>
      </c>
      <c r="M295" s="40">
        <v>20</v>
      </c>
      <c r="N295" s="40"/>
      <c r="O295" s="40"/>
      <c r="P295" s="40"/>
      <c r="Q295" s="40"/>
      <c r="R295" s="40"/>
      <c r="S295" s="40" t="s">
        <v>127</v>
      </c>
      <c r="T295" s="40" t="s">
        <v>228</v>
      </c>
    </row>
    <row r="296" spans="1:20" s="21" customFormat="1" ht="39" customHeight="1">
      <c r="A296" s="98"/>
      <c r="B296" s="40">
        <v>263</v>
      </c>
      <c r="C296" s="40" t="s">
        <v>849</v>
      </c>
      <c r="D296" s="40" t="s">
        <v>347</v>
      </c>
      <c r="E296" s="40" t="s">
        <v>844</v>
      </c>
      <c r="F296" s="40">
        <v>2019</v>
      </c>
      <c r="G296" s="40" t="s">
        <v>845</v>
      </c>
      <c r="H296" s="40">
        <v>25</v>
      </c>
      <c r="I296" s="40"/>
      <c r="J296" s="40"/>
      <c r="K296" s="40"/>
      <c r="L296" s="40">
        <v>25</v>
      </c>
      <c r="M296" s="40">
        <v>25</v>
      </c>
      <c r="N296" s="40"/>
      <c r="O296" s="40"/>
      <c r="P296" s="40"/>
      <c r="Q296" s="40"/>
      <c r="R296" s="40"/>
      <c r="S296" s="40" t="s">
        <v>148</v>
      </c>
      <c r="T296" s="40" t="s">
        <v>228</v>
      </c>
    </row>
    <row r="297" spans="1:20" s="21" customFormat="1" ht="39" customHeight="1">
      <c r="A297" s="98"/>
      <c r="B297" s="40">
        <v>264</v>
      </c>
      <c r="C297" s="40" t="s">
        <v>850</v>
      </c>
      <c r="D297" s="40" t="s">
        <v>490</v>
      </c>
      <c r="E297" s="40" t="s">
        <v>844</v>
      </c>
      <c r="F297" s="40">
        <v>2019</v>
      </c>
      <c r="G297" s="40" t="s">
        <v>845</v>
      </c>
      <c r="H297" s="40">
        <v>20</v>
      </c>
      <c r="I297" s="40"/>
      <c r="J297" s="40"/>
      <c r="K297" s="40"/>
      <c r="L297" s="40">
        <v>20</v>
      </c>
      <c r="M297" s="40">
        <v>20</v>
      </c>
      <c r="N297" s="40"/>
      <c r="O297" s="40"/>
      <c r="P297" s="40"/>
      <c r="Q297" s="40"/>
      <c r="R297" s="40"/>
      <c r="S297" s="40" t="s">
        <v>127</v>
      </c>
      <c r="T297" s="40" t="s">
        <v>228</v>
      </c>
    </row>
    <row r="298" spans="1:20" s="21" customFormat="1" ht="39" customHeight="1">
      <c r="A298" s="98"/>
      <c r="B298" s="40">
        <v>265</v>
      </c>
      <c r="C298" s="40" t="s">
        <v>851</v>
      </c>
      <c r="D298" s="40" t="s">
        <v>250</v>
      </c>
      <c r="E298" s="40" t="s">
        <v>844</v>
      </c>
      <c r="F298" s="40">
        <v>2019</v>
      </c>
      <c r="G298" s="40" t="s">
        <v>845</v>
      </c>
      <c r="H298" s="40">
        <v>25</v>
      </c>
      <c r="I298" s="40"/>
      <c r="J298" s="40"/>
      <c r="K298" s="40"/>
      <c r="L298" s="40">
        <v>25</v>
      </c>
      <c r="M298" s="40">
        <v>25</v>
      </c>
      <c r="N298" s="40"/>
      <c r="O298" s="40"/>
      <c r="P298" s="40"/>
      <c r="Q298" s="40"/>
      <c r="R298" s="40"/>
      <c r="S298" s="40" t="s">
        <v>32</v>
      </c>
      <c r="T298" s="40" t="s">
        <v>228</v>
      </c>
    </row>
    <row r="299" spans="1:20" s="21" customFormat="1" ht="39" customHeight="1">
      <c r="A299" s="98"/>
      <c r="B299" s="40">
        <v>266</v>
      </c>
      <c r="C299" s="40" t="s">
        <v>852</v>
      </c>
      <c r="D299" s="40" t="s">
        <v>452</v>
      </c>
      <c r="E299" s="40" t="s">
        <v>844</v>
      </c>
      <c r="F299" s="40">
        <v>2019</v>
      </c>
      <c r="G299" s="40" t="s">
        <v>845</v>
      </c>
      <c r="H299" s="40">
        <v>20</v>
      </c>
      <c r="I299" s="40"/>
      <c r="J299" s="40"/>
      <c r="K299" s="40"/>
      <c r="L299" s="40">
        <v>20</v>
      </c>
      <c r="M299" s="40">
        <v>20</v>
      </c>
      <c r="N299" s="40"/>
      <c r="O299" s="40"/>
      <c r="P299" s="40"/>
      <c r="Q299" s="40"/>
      <c r="R299" s="40"/>
      <c r="S299" s="40" t="s">
        <v>210</v>
      </c>
      <c r="T299" s="40" t="s">
        <v>228</v>
      </c>
    </row>
    <row r="300" spans="1:20" s="21" customFormat="1" ht="39" customHeight="1">
      <c r="A300" s="98"/>
      <c r="B300" s="40">
        <v>267</v>
      </c>
      <c r="C300" s="40" t="s">
        <v>853</v>
      </c>
      <c r="D300" s="40" t="s">
        <v>413</v>
      </c>
      <c r="E300" s="40" t="s">
        <v>844</v>
      </c>
      <c r="F300" s="40">
        <v>2019</v>
      </c>
      <c r="G300" s="40" t="s">
        <v>845</v>
      </c>
      <c r="H300" s="40">
        <v>20</v>
      </c>
      <c r="I300" s="40"/>
      <c r="J300" s="40"/>
      <c r="K300" s="40"/>
      <c r="L300" s="40">
        <v>20</v>
      </c>
      <c r="M300" s="40">
        <v>20</v>
      </c>
      <c r="N300" s="40"/>
      <c r="O300" s="40"/>
      <c r="P300" s="40"/>
      <c r="Q300" s="40"/>
      <c r="R300" s="40"/>
      <c r="S300" s="40" t="s">
        <v>97</v>
      </c>
      <c r="T300" s="40" t="s">
        <v>228</v>
      </c>
    </row>
    <row r="301" spans="1:20" s="21" customFormat="1" ht="39" customHeight="1">
      <c r="A301" s="98"/>
      <c r="B301" s="40">
        <v>268</v>
      </c>
      <c r="C301" s="40" t="s">
        <v>854</v>
      </c>
      <c r="D301" s="40" t="s">
        <v>321</v>
      </c>
      <c r="E301" s="40" t="s">
        <v>844</v>
      </c>
      <c r="F301" s="40">
        <v>2019</v>
      </c>
      <c r="G301" s="40" t="s">
        <v>845</v>
      </c>
      <c r="H301" s="40">
        <v>20</v>
      </c>
      <c r="I301" s="40"/>
      <c r="J301" s="40"/>
      <c r="K301" s="40"/>
      <c r="L301" s="40">
        <v>20</v>
      </c>
      <c r="M301" s="40">
        <v>20</v>
      </c>
      <c r="N301" s="40"/>
      <c r="O301" s="40"/>
      <c r="P301" s="40"/>
      <c r="Q301" s="40"/>
      <c r="R301" s="40"/>
      <c r="S301" s="40" t="s">
        <v>184</v>
      </c>
      <c r="T301" s="40" t="s">
        <v>228</v>
      </c>
    </row>
    <row r="302" spans="1:20" s="21" customFormat="1" ht="39" customHeight="1">
      <c r="A302" s="98"/>
      <c r="B302" s="40">
        <v>269</v>
      </c>
      <c r="C302" s="40" t="s">
        <v>855</v>
      </c>
      <c r="D302" s="40" t="s">
        <v>528</v>
      </c>
      <c r="E302" s="40" t="s">
        <v>844</v>
      </c>
      <c r="F302" s="40">
        <v>2019</v>
      </c>
      <c r="G302" s="40" t="s">
        <v>845</v>
      </c>
      <c r="H302" s="40">
        <v>20</v>
      </c>
      <c r="I302" s="40"/>
      <c r="J302" s="40"/>
      <c r="K302" s="40"/>
      <c r="L302" s="40">
        <v>20</v>
      </c>
      <c r="M302" s="40">
        <v>20</v>
      </c>
      <c r="N302" s="40"/>
      <c r="O302" s="40"/>
      <c r="P302" s="40"/>
      <c r="Q302" s="40"/>
      <c r="R302" s="40"/>
      <c r="S302" s="40" t="s">
        <v>148</v>
      </c>
      <c r="T302" s="40" t="s">
        <v>228</v>
      </c>
    </row>
    <row r="303" spans="1:20" s="21" customFormat="1" ht="39" customHeight="1">
      <c r="A303" s="98"/>
      <c r="B303" s="40">
        <v>270</v>
      </c>
      <c r="C303" s="40" t="s">
        <v>856</v>
      </c>
      <c r="D303" s="40" t="s">
        <v>857</v>
      </c>
      <c r="E303" s="40" t="s">
        <v>844</v>
      </c>
      <c r="F303" s="40">
        <v>2019</v>
      </c>
      <c r="G303" s="40" t="s">
        <v>845</v>
      </c>
      <c r="H303" s="40">
        <v>20</v>
      </c>
      <c r="I303" s="40"/>
      <c r="J303" s="40"/>
      <c r="K303" s="40"/>
      <c r="L303" s="40">
        <v>20</v>
      </c>
      <c r="M303" s="40">
        <v>20</v>
      </c>
      <c r="N303" s="40"/>
      <c r="O303" s="40"/>
      <c r="P303" s="40"/>
      <c r="Q303" s="40"/>
      <c r="R303" s="40"/>
      <c r="S303" s="40" t="s">
        <v>73</v>
      </c>
      <c r="T303" s="40" t="s">
        <v>228</v>
      </c>
    </row>
    <row r="304" spans="1:20" ht="30.95" customHeight="1">
      <c r="A304" s="36" t="s">
        <v>858</v>
      </c>
      <c r="B304" s="40">
        <v>271</v>
      </c>
      <c r="C304" s="36" t="s">
        <v>859</v>
      </c>
      <c r="D304" s="36" t="s">
        <v>584</v>
      </c>
      <c r="E304" s="36" t="s">
        <v>860</v>
      </c>
      <c r="F304" s="36">
        <v>2019</v>
      </c>
      <c r="G304" s="36"/>
      <c r="H304" s="39">
        <v>38</v>
      </c>
      <c r="I304" s="39">
        <v>25.7</v>
      </c>
      <c r="J304" s="39">
        <v>12.3</v>
      </c>
      <c r="K304" s="39"/>
      <c r="L304" s="39"/>
      <c r="M304" s="39">
        <f>I304+J304+K304+L304</f>
        <v>38</v>
      </c>
      <c r="N304" s="36"/>
      <c r="O304" s="36"/>
      <c r="P304" s="36"/>
      <c r="Q304" s="36"/>
      <c r="R304" s="36"/>
      <c r="S304" s="42" t="s">
        <v>608</v>
      </c>
      <c r="T304" s="43" t="s">
        <v>228</v>
      </c>
    </row>
  </sheetData>
  <autoFilter ref="A2:T304"/>
  <mergeCells count="41">
    <mergeCell ref="A283:A293"/>
    <mergeCell ref="A294:A303"/>
    <mergeCell ref="B3:B5"/>
    <mergeCell ref="C3:C5"/>
    <mergeCell ref="A76:A82"/>
    <mergeCell ref="A83:A90"/>
    <mergeCell ref="A91:A99"/>
    <mergeCell ref="A100:A105"/>
    <mergeCell ref="A106:A113"/>
    <mergeCell ref="A114:A128"/>
    <mergeCell ref="A129:A142"/>
    <mergeCell ref="A143:A157"/>
    <mergeCell ref="A158:A172"/>
    <mergeCell ref="A173:A187"/>
    <mergeCell ref="A188:A198"/>
    <mergeCell ref="A207:A220"/>
    <mergeCell ref="A221:A234"/>
    <mergeCell ref="A235:A249"/>
    <mergeCell ref="A250:A266"/>
    <mergeCell ref="A267:A282"/>
    <mergeCell ref="A205:A206"/>
    <mergeCell ref="A199:A204"/>
    <mergeCell ref="A53:A68"/>
    <mergeCell ref="A69:A75"/>
    <mergeCell ref="A6:D6"/>
    <mergeCell ref="A3:A5"/>
    <mergeCell ref="A8:A20"/>
    <mergeCell ref="A21:A36"/>
    <mergeCell ref="A37:A52"/>
    <mergeCell ref="D3:D5"/>
    <mergeCell ref="A1:C1"/>
    <mergeCell ref="A2:T2"/>
    <mergeCell ref="H3:R3"/>
    <mergeCell ref="I4:M4"/>
    <mergeCell ref="N4:Q4"/>
    <mergeCell ref="E3:E5"/>
    <mergeCell ref="F3:F5"/>
    <mergeCell ref="G3:G5"/>
    <mergeCell ref="R4:R5"/>
    <mergeCell ref="S3:S5"/>
    <mergeCell ref="T3:T5"/>
  </mergeCells>
  <phoneticPr fontId="48" type="noConversion"/>
  <printOptions horizontalCentered="1"/>
  <pageMargins left="0.35763888888888901" right="0.35763888888888901" top="0.60555555555555596" bottom="0.60555555555555596" header="0" footer="0"/>
  <pageSetup paperSize="9" scale="91" fitToHeight="30" orientation="landscape" r:id="rId1"/>
  <headerFooter alignWithMargins="0">
    <oddFooter>&amp;C&amp;P</oddFooter>
  </headerFooter>
  <legacy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48" type="noConversion"/>
  <pageMargins left="0.75" right="0.75" top="1" bottom="1" header="0.51180555555555596" footer="0.51180555555555596"/>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附表三</vt:lpstr>
      <vt:lpstr>Sheet2</vt:lpstr>
      <vt:lpstr>附表三!Print_Titles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NTKO</cp:lastModifiedBy>
  <cp:lastPrinted>2019-07-03T10:45:40Z</cp:lastPrinted>
  <dcterms:created xsi:type="dcterms:W3CDTF">2019-07-01T09:17:43Z</dcterms:created>
  <dcterms:modified xsi:type="dcterms:W3CDTF">2019-07-03T10:46:34Z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2052-9.1.0.4472</vt:lpwstr>
  </property>
</Properties>
</file>