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9810"/>
  </bookViews>
  <sheets>
    <sheet name="最终换算成绩 (2)" sheetId="9" r:id="rId1"/>
  </sheets>
  <definedNames>
    <definedName name="_xlnm._FilterDatabase" localSheetId="0" hidden="1">'最终换算成绩 (2)'!$A$3:$J$40</definedName>
    <definedName name="SBFS">#REF!</definedName>
    <definedName name="SBFS" localSheetId="0">'最终换算成绩 (2)'!$A$3:$I$40</definedName>
    <definedName name="_xlnm.Print_Titles" localSheetId="0">'最终换算成绩 (2)'!$1:$3</definedName>
  </definedNames>
  <calcPr calcId="144525"/>
</workbook>
</file>

<file path=xl/sharedStrings.xml><?xml version="1.0" encoding="utf-8"?>
<sst xmlns="http://schemas.openxmlformats.org/spreadsheetml/2006/main" count="329" uniqueCount="160">
  <si>
    <t>镇坪县2020年特岗教师招聘考试综合成绩及体检人员名单</t>
  </si>
  <si>
    <t>序号</t>
  </si>
  <si>
    <t>报考岗位</t>
  </si>
  <si>
    <t>姓名</t>
  </si>
  <si>
    <t>性别</t>
  </si>
  <si>
    <t>学段</t>
  </si>
  <si>
    <t>学科</t>
  </si>
  <si>
    <t>准考证号</t>
  </si>
  <si>
    <t>笔试成绩</t>
  </si>
  <si>
    <t>笔试成绩百分制后的60%</t>
  </si>
  <si>
    <t>面试成绩</t>
  </si>
  <si>
    <r>
      <rPr>
        <sz val="12"/>
        <rFont val="宋体"/>
        <charset val="134"/>
        <scheme val="minor"/>
      </rPr>
      <t>总分</t>
    </r>
    <r>
      <rPr>
        <sz val="10"/>
        <rFont val="宋体"/>
        <charset val="134"/>
        <scheme val="minor"/>
      </rPr>
      <t>（保留两位小数，不四舍五入）</t>
    </r>
  </si>
  <si>
    <t>是否进入体检</t>
  </si>
  <si>
    <t>教育理论知识</t>
  </si>
  <si>
    <t>学科专业知识</t>
  </si>
  <si>
    <t>笔试总分</t>
  </si>
  <si>
    <r>
      <rPr>
        <sz val="11"/>
        <rFont val="宋体"/>
        <charset val="134"/>
        <scheme val="minor"/>
      </rPr>
      <t>面试成绩</t>
    </r>
    <r>
      <rPr>
        <sz val="10"/>
        <rFont val="宋体"/>
        <charset val="134"/>
        <scheme val="minor"/>
      </rPr>
      <t>（保留两位小数，不四舍五入)</t>
    </r>
  </si>
  <si>
    <r>
      <rPr>
        <sz val="11"/>
        <rFont val="宋体"/>
        <charset val="134"/>
        <scheme val="minor"/>
      </rPr>
      <t>面试成绩40%</t>
    </r>
    <r>
      <rPr>
        <sz val="10"/>
        <rFont val="宋体"/>
        <charset val="134"/>
        <scheme val="minor"/>
      </rPr>
      <t>（保留两位小数，不四舍五入）</t>
    </r>
  </si>
  <si>
    <t>钟宝镇初级中学</t>
  </si>
  <si>
    <t>宋景丹</t>
  </si>
  <si>
    <t>女</t>
  </si>
  <si>
    <t>初中</t>
  </si>
  <si>
    <t>初中语文</t>
  </si>
  <si>
    <t>69071040147</t>
  </si>
  <si>
    <t>75.0</t>
  </si>
  <si>
    <t>62.0</t>
  </si>
  <si>
    <t>向琴银</t>
  </si>
  <si>
    <t>69071040151</t>
  </si>
  <si>
    <t>85.0</t>
  </si>
  <si>
    <t>是</t>
  </si>
  <si>
    <t>叶风芝</t>
  </si>
  <si>
    <t>69071040153</t>
  </si>
  <si>
    <t>69.0</t>
  </si>
  <si>
    <t>71.0</t>
  </si>
  <si>
    <t>镇坪县初级中学</t>
  </si>
  <si>
    <t>韩英芝</t>
  </si>
  <si>
    <t>初中数学</t>
  </si>
  <si>
    <t>69071050234</t>
  </si>
  <si>
    <t>82.0</t>
  </si>
  <si>
    <t>60.0</t>
  </si>
  <si>
    <t>牛头店镇九年制学校</t>
  </si>
  <si>
    <t>方成芬</t>
  </si>
  <si>
    <t>初中英语</t>
  </si>
  <si>
    <t>69071060456</t>
  </si>
  <si>
    <t>84.0</t>
  </si>
  <si>
    <t>王佳慧</t>
  </si>
  <si>
    <t>69071060462</t>
  </si>
  <si>
    <t>89.0</t>
  </si>
  <si>
    <t>79.0</t>
  </si>
  <si>
    <t>熊光敏</t>
  </si>
  <si>
    <t>69071060464</t>
  </si>
  <si>
    <t>94.0</t>
  </si>
  <si>
    <t>向玉婷</t>
  </si>
  <si>
    <t>初中道德与法治</t>
  </si>
  <si>
    <t>69071070520</t>
  </si>
  <si>
    <t>74.0</t>
  </si>
  <si>
    <t>汪金凤</t>
  </si>
  <si>
    <t>69071070522</t>
  </si>
  <si>
    <t>76.0</t>
  </si>
  <si>
    <t>90.0</t>
  </si>
  <si>
    <t>刘慧</t>
  </si>
  <si>
    <t>69071070523</t>
  </si>
  <si>
    <t>77.0</t>
  </si>
  <si>
    <t>郑松</t>
  </si>
  <si>
    <t>男</t>
  </si>
  <si>
    <t>初中体育</t>
  </si>
  <si>
    <t>69071130835</t>
  </si>
  <si>
    <t>64.0</t>
  </si>
  <si>
    <t>65.0</t>
  </si>
  <si>
    <t>蒋成勇</t>
  </si>
  <si>
    <t>69071130842</t>
  </si>
  <si>
    <t>66.0</t>
  </si>
  <si>
    <t>59.0</t>
  </si>
  <si>
    <t>田城</t>
  </si>
  <si>
    <t>69071130844</t>
  </si>
  <si>
    <t>55.0</t>
  </si>
  <si>
    <t>小曙河小学</t>
  </si>
  <si>
    <t>谭开钞</t>
  </si>
  <si>
    <t>小学</t>
  </si>
  <si>
    <t>小学语文</t>
  </si>
  <si>
    <t>69072041463</t>
  </si>
  <si>
    <t>蒋宝玉</t>
  </si>
  <si>
    <t>69072041470</t>
  </si>
  <si>
    <t>68.0</t>
  </si>
  <si>
    <t>73.0</t>
  </si>
  <si>
    <t>张敏</t>
  </si>
  <si>
    <t>69072041489</t>
  </si>
  <si>
    <t>70.0</t>
  </si>
  <si>
    <t>曙坪小学</t>
  </si>
  <si>
    <t>彭艺菡</t>
  </si>
  <si>
    <t>小学数学</t>
  </si>
  <si>
    <t>69072052354</t>
  </si>
  <si>
    <t>72.0</t>
  </si>
  <si>
    <t>33.0</t>
  </si>
  <si>
    <t>李甜甜</t>
  </si>
  <si>
    <t>69072052361</t>
  </si>
  <si>
    <t>48.0</t>
  </si>
  <si>
    <t>朱传涛</t>
  </si>
  <si>
    <t>69072052368</t>
  </si>
  <si>
    <t>78.0</t>
  </si>
  <si>
    <t>49.0</t>
  </si>
  <si>
    <t>曾家小学</t>
  </si>
  <si>
    <t>李芮</t>
  </si>
  <si>
    <t>小学英语</t>
  </si>
  <si>
    <t>69072062921</t>
  </si>
  <si>
    <t>郑小兰</t>
  </si>
  <si>
    <t>69072062923</t>
  </si>
  <si>
    <t>金苗苗</t>
  </si>
  <si>
    <t>69072062928</t>
  </si>
  <si>
    <t>56.0</t>
  </si>
  <si>
    <t>城关镇新华小学</t>
  </si>
  <si>
    <t>王瑞</t>
  </si>
  <si>
    <t>小学体育</t>
  </si>
  <si>
    <t>69072133175</t>
  </si>
  <si>
    <t>67.0</t>
  </si>
  <si>
    <t>李仕卫</t>
  </si>
  <si>
    <t>69072133176</t>
  </si>
  <si>
    <t>肖蔓蔓</t>
  </si>
  <si>
    <t>69072133180</t>
  </si>
  <si>
    <t>58.0</t>
  </si>
  <si>
    <t>徐杰</t>
  </si>
  <si>
    <t>小学音乐</t>
  </si>
  <si>
    <t>69072143424</t>
  </si>
  <si>
    <t>42.0</t>
  </si>
  <si>
    <t>56.5</t>
  </si>
  <si>
    <t>田应荣</t>
  </si>
  <si>
    <t>69072143425</t>
  </si>
  <si>
    <t>36.0</t>
  </si>
  <si>
    <t>48.5</t>
  </si>
  <si>
    <t>上竹小学</t>
  </si>
  <si>
    <t>刘金洪</t>
  </si>
  <si>
    <t>小学美术</t>
  </si>
  <si>
    <t>69072153662</t>
  </si>
  <si>
    <t>50.0</t>
  </si>
  <si>
    <t>谭晓宁</t>
  </si>
  <si>
    <t>69072153677</t>
  </si>
  <si>
    <t>40.0</t>
  </si>
  <si>
    <t>张新婉</t>
  </si>
  <si>
    <t>69072153680</t>
  </si>
  <si>
    <t>卜雪莲</t>
  </si>
  <si>
    <t>69072153682</t>
  </si>
  <si>
    <t>钟宝镇同维小学</t>
  </si>
  <si>
    <t>胡浩</t>
  </si>
  <si>
    <t>小学信息技术</t>
  </si>
  <si>
    <t>69072173881</t>
  </si>
  <si>
    <t>46.0</t>
  </si>
  <si>
    <t>53.0</t>
  </si>
  <si>
    <t>缺考</t>
  </si>
  <si>
    <t>张婷婷</t>
  </si>
  <si>
    <t>69072173884</t>
  </si>
  <si>
    <t>谭金敏</t>
  </si>
  <si>
    <t>69072173886</t>
  </si>
  <si>
    <t>徐伟</t>
  </si>
  <si>
    <t>69072173888</t>
  </si>
  <si>
    <t>张涛</t>
  </si>
  <si>
    <t>69072173889</t>
  </si>
  <si>
    <t>52.0</t>
  </si>
  <si>
    <t>刘亚莉</t>
  </si>
  <si>
    <t>69072173890</t>
  </si>
  <si>
    <t>76.5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</si>
</sst>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A1" sqref="A1:O1"/>
    </sheetView>
  </sheetViews>
  <sheetFormatPr defaultColWidth="9" defaultRowHeight="13.5"/>
  <cols>
    <col min="1" max="1" width="4.125" style="2" customWidth="1"/>
    <col min="2" max="2" width="16.875" style="2" customWidth="1"/>
    <col min="3" max="3" width="7.25" style="2" customWidth="1"/>
    <col min="4" max="4" width="5" style="2" customWidth="1"/>
    <col min="5" max="5" width="6.375" style="2" customWidth="1"/>
    <col min="6" max="6" width="13.85" style="2" customWidth="1"/>
    <col min="7" max="7" width="12.75" style="2" customWidth="1"/>
    <col min="8" max="9" width="6.25" style="2" customWidth="1"/>
    <col min="10" max="10" width="6.5" style="2" customWidth="1"/>
    <col min="11" max="11" width="9.875" style="3" customWidth="1"/>
    <col min="12" max="12" width="10.5" style="4" customWidth="1"/>
    <col min="13" max="13" width="10.625" style="4" customWidth="1"/>
    <col min="14" max="14" width="7.125" style="4" customWidth="1"/>
    <col min="15" max="15" width="8.98333333333333" style="2" customWidth="1"/>
    <col min="16" max="16370" width="9" style="2" customWidth="1"/>
    <col min="16371" max="16384" width="9" style="2"/>
  </cols>
  <sheetData>
    <row r="1" ht="3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5"/>
      <c r="M1" s="5"/>
      <c r="N1" s="5"/>
      <c r="O1" s="5"/>
    </row>
    <row r="2" ht="2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4"/>
      <c r="K2" s="15" t="s">
        <v>9</v>
      </c>
      <c r="L2" s="16" t="s">
        <v>10</v>
      </c>
      <c r="M2" s="17"/>
      <c r="N2" s="18" t="s">
        <v>11</v>
      </c>
      <c r="O2" s="19" t="s">
        <v>12</v>
      </c>
    </row>
    <row r="3" ht="71" customHeight="1" spans="1:15">
      <c r="A3" s="8"/>
      <c r="B3" s="8"/>
      <c r="C3" s="8"/>
      <c r="D3" s="8"/>
      <c r="E3" s="8"/>
      <c r="F3" s="8"/>
      <c r="G3" s="8"/>
      <c r="H3" s="9" t="s">
        <v>13</v>
      </c>
      <c r="I3" s="9" t="s">
        <v>14</v>
      </c>
      <c r="J3" s="9" t="s">
        <v>15</v>
      </c>
      <c r="K3" s="20"/>
      <c r="L3" s="21" t="s">
        <v>16</v>
      </c>
      <c r="M3" s="21" t="s">
        <v>17</v>
      </c>
      <c r="N3" s="22"/>
      <c r="O3" s="23"/>
    </row>
    <row r="4" s="1" customFormat="1" ht="18" customHeight="1" spans="1:16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25</v>
      </c>
      <c r="J4" s="24">
        <f>H4+I4</f>
        <v>137</v>
      </c>
      <c r="K4" s="25">
        <f>J4*0.3</f>
        <v>41.1</v>
      </c>
      <c r="L4" s="26">
        <v>85.08</v>
      </c>
      <c r="M4" s="27">
        <f>L4*0.4</f>
        <v>34.032</v>
      </c>
      <c r="N4" s="27">
        <f>K4+M4</f>
        <v>75.132</v>
      </c>
      <c r="O4" s="28"/>
      <c r="P4" s="29"/>
    </row>
    <row r="5" s="1" customFormat="1" ht="18" customHeight="1" spans="1:16">
      <c r="A5" s="10">
        <v>2</v>
      </c>
      <c r="B5" s="11" t="s">
        <v>18</v>
      </c>
      <c r="C5" s="11" t="s">
        <v>26</v>
      </c>
      <c r="D5" s="11" t="s">
        <v>20</v>
      </c>
      <c r="E5" s="11" t="s">
        <v>21</v>
      </c>
      <c r="F5" s="11" t="s">
        <v>22</v>
      </c>
      <c r="G5" s="11" t="s">
        <v>27</v>
      </c>
      <c r="H5" s="11" t="s">
        <v>24</v>
      </c>
      <c r="I5" s="11" t="s">
        <v>28</v>
      </c>
      <c r="J5" s="24">
        <f t="shared" ref="J5:J40" si="0">H5+I5</f>
        <v>160</v>
      </c>
      <c r="K5" s="25">
        <f t="shared" ref="K5:K40" si="1">J5*0.3</f>
        <v>48</v>
      </c>
      <c r="L5" s="26">
        <v>85.59</v>
      </c>
      <c r="M5" s="27">
        <v>34.23</v>
      </c>
      <c r="N5" s="27">
        <f t="shared" ref="N5:N40" si="2">K5+M5</f>
        <v>82.23</v>
      </c>
      <c r="O5" s="28" t="s">
        <v>29</v>
      </c>
      <c r="P5" s="29"/>
    </row>
    <row r="6" s="1" customFormat="1" ht="18" customHeight="1" spans="1:16">
      <c r="A6" s="10">
        <v>3</v>
      </c>
      <c r="B6" s="11" t="s">
        <v>18</v>
      </c>
      <c r="C6" s="11" t="s">
        <v>30</v>
      </c>
      <c r="D6" s="11" t="s">
        <v>20</v>
      </c>
      <c r="E6" s="11" t="s">
        <v>21</v>
      </c>
      <c r="F6" s="11" t="s">
        <v>22</v>
      </c>
      <c r="G6" s="11" t="s">
        <v>31</v>
      </c>
      <c r="H6" s="11" t="s">
        <v>32</v>
      </c>
      <c r="I6" s="11" t="s">
        <v>33</v>
      </c>
      <c r="J6" s="24">
        <f t="shared" si="0"/>
        <v>140</v>
      </c>
      <c r="K6" s="25">
        <f t="shared" si="1"/>
        <v>42</v>
      </c>
      <c r="L6" s="26">
        <v>85.47</v>
      </c>
      <c r="M6" s="27">
        <v>34.18</v>
      </c>
      <c r="N6" s="27">
        <f t="shared" si="2"/>
        <v>76.18</v>
      </c>
      <c r="O6" s="28"/>
      <c r="P6" s="29"/>
    </row>
    <row r="7" s="1" customFormat="1" ht="18" customHeight="1" spans="1:15">
      <c r="A7" s="10">
        <v>4</v>
      </c>
      <c r="B7" s="11" t="s">
        <v>34</v>
      </c>
      <c r="C7" s="11" t="s">
        <v>35</v>
      </c>
      <c r="D7" s="11" t="s">
        <v>20</v>
      </c>
      <c r="E7" s="11" t="s">
        <v>21</v>
      </c>
      <c r="F7" s="11" t="s">
        <v>36</v>
      </c>
      <c r="G7" s="11" t="s">
        <v>37</v>
      </c>
      <c r="H7" s="11" t="s">
        <v>38</v>
      </c>
      <c r="I7" s="11" t="s">
        <v>39</v>
      </c>
      <c r="J7" s="24">
        <f t="shared" si="0"/>
        <v>142</v>
      </c>
      <c r="K7" s="25">
        <f t="shared" si="1"/>
        <v>42.6</v>
      </c>
      <c r="L7" s="26">
        <v>83.07</v>
      </c>
      <c r="M7" s="27">
        <v>33.22</v>
      </c>
      <c r="N7" s="27">
        <f t="shared" si="2"/>
        <v>75.82</v>
      </c>
      <c r="O7" s="28" t="s">
        <v>29</v>
      </c>
    </row>
    <row r="8" s="1" customFormat="1" ht="18" customHeight="1" spans="1:15">
      <c r="A8" s="10">
        <v>5</v>
      </c>
      <c r="B8" s="11" t="s">
        <v>40</v>
      </c>
      <c r="C8" s="11" t="s">
        <v>41</v>
      </c>
      <c r="D8" s="11" t="s">
        <v>20</v>
      </c>
      <c r="E8" s="11" t="s">
        <v>21</v>
      </c>
      <c r="F8" s="11" t="s">
        <v>42</v>
      </c>
      <c r="G8" s="11" t="s">
        <v>43</v>
      </c>
      <c r="H8" s="11" t="s">
        <v>44</v>
      </c>
      <c r="I8" s="11" t="s">
        <v>38</v>
      </c>
      <c r="J8" s="24">
        <f t="shared" si="0"/>
        <v>166</v>
      </c>
      <c r="K8" s="25">
        <f t="shared" si="1"/>
        <v>49.8</v>
      </c>
      <c r="L8" s="30">
        <v>84.5</v>
      </c>
      <c r="M8" s="27">
        <f t="shared" ref="M5:M40" si="3">L8*0.4</f>
        <v>33.8</v>
      </c>
      <c r="N8" s="27">
        <f t="shared" si="2"/>
        <v>83.6</v>
      </c>
      <c r="O8" s="28"/>
    </row>
    <row r="9" s="1" customFormat="1" ht="18" customHeight="1" spans="1:15">
      <c r="A9" s="10">
        <v>6</v>
      </c>
      <c r="B9" s="11" t="s">
        <v>40</v>
      </c>
      <c r="C9" s="11" t="s">
        <v>45</v>
      </c>
      <c r="D9" s="11" t="s">
        <v>20</v>
      </c>
      <c r="E9" s="11" t="s">
        <v>21</v>
      </c>
      <c r="F9" s="11" t="s">
        <v>42</v>
      </c>
      <c r="G9" s="11" t="s">
        <v>46</v>
      </c>
      <c r="H9" s="11" t="s">
        <v>47</v>
      </c>
      <c r="I9" s="11" t="s">
        <v>48</v>
      </c>
      <c r="J9" s="24">
        <f t="shared" si="0"/>
        <v>168</v>
      </c>
      <c r="K9" s="25">
        <f t="shared" si="1"/>
        <v>50.4</v>
      </c>
      <c r="L9" s="26">
        <v>84.97</v>
      </c>
      <c r="M9" s="27">
        <v>33.98</v>
      </c>
      <c r="N9" s="27">
        <f t="shared" si="2"/>
        <v>84.38</v>
      </c>
      <c r="O9" s="28"/>
    </row>
    <row r="10" s="1" customFormat="1" ht="18" customHeight="1" spans="1:15">
      <c r="A10" s="10">
        <v>7</v>
      </c>
      <c r="B10" s="11" t="s">
        <v>40</v>
      </c>
      <c r="C10" s="11" t="s">
        <v>49</v>
      </c>
      <c r="D10" s="11" t="s">
        <v>20</v>
      </c>
      <c r="E10" s="11" t="s">
        <v>21</v>
      </c>
      <c r="F10" s="11" t="s">
        <v>42</v>
      </c>
      <c r="G10" s="11" t="s">
        <v>50</v>
      </c>
      <c r="H10" s="11" t="s">
        <v>38</v>
      </c>
      <c r="I10" s="11" t="s">
        <v>51</v>
      </c>
      <c r="J10" s="24">
        <f t="shared" si="0"/>
        <v>176</v>
      </c>
      <c r="K10" s="25">
        <f t="shared" si="1"/>
        <v>52.8</v>
      </c>
      <c r="L10" s="26">
        <v>85.52</v>
      </c>
      <c r="M10" s="27">
        <v>34.2</v>
      </c>
      <c r="N10" s="27">
        <f t="shared" si="2"/>
        <v>87</v>
      </c>
      <c r="O10" s="28" t="s">
        <v>29</v>
      </c>
    </row>
    <row r="11" s="1" customFormat="1" ht="18" customHeight="1" spans="1:15">
      <c r="A11" s="10">
        <v>8</v>
      </c>
      <c r="B11" s="11" t="s">
        <v>34</v>
      </c>
      <c r="C11" s="11" t="s">
        <v>52</v>
      </c>
      <c r="D11" s="11" t="s">
        <v>20</v>
      </c>
      <c r="E11" s="11" t="s">
        <v>21</v>
      </c>
      <c r="F11" s="11" t="s">
        <v>53</v>
      </c>
      <c r="G11" s="11" t="s">
        <v>54</v>
      </c>
      <c r="H11" s="11" t="s">
        <v>47</v>
      </c>
      <c r="I11" s="11" t="s">
        <v>55</v>
      </c>
      <c r="J11" s="24">
        <f t="shared" si="0"/>
        <v>163</v>
      </c>
      <c r="K11" s="25">
        <f t="shared" si="1"/>
        <v>48.9</v>
      </c>
      <c r="L11" s="30">
        <v>85.6</v>
      </c>
      <c r="M11" s="27">
        <f t="shared" si="3"/>
        <v>34.24</v>
      </c>
      <c r="N11" s="27">
        <f t="shared" si="2"/>
        <v>83.14</v>
      </c>
      <c r="O11" s="28"/>
    </row>
    <row r="12" s="1" customFormat="1" ht="18" customHeight="1" spans="1:15">
      <c r="A12" s="10">
        <v>9</v>
      </c>
      <c r="B12" s="11" t="s">
        <v>34</v>
      </c>
      <c r="C12" s="11" t="s">
        <v>56</v>
      </c>
      <c r="D12" s="11" t="s">
        <v>20</v>
      </c>
      <c r="E12" s="11" t="s">
        <v>21</v>
      </c>
      <c r="F12" s="11" t="s">
        <v>53</v>
      </c>
      <c r="G12" s="11" t="s">
        <v>57</v>
      </c>
      <c r="H12" s="11" t="s">
        <v>58</v>
      </c>
      <c r="I12" s="11" t="s">
        <v>59</v>
      </c>
      <c r="J12" s="24">
        <f t="shared" si="0"/>
        <v>166</v>
      </c>
      <c r="K12" s="25">
        <f t="shared" si="1"/>
        <v>49.8</v>
      </c>
      <c r="L12" s="26">
        <v>84.41</v>
      </c>
      <c r="M12" s="27">
        <f t="shared" si="3"/>
        <v>33.764</v>
      </c>
      <c r="N12" s="27">
        <f t="shared" si="2"/>
        <v>83.564</v>
      </c>
      <c r="O12" s="28" t="s">
        <v>29</v>
      </c>
    </row>
    <row r="13" s="1" customFormat="1" ht="18" customHeight="1" spans="1:15">
      <c r="A13" s="10">
        <v>10</v>
      </c>
      <c r="B13" s="11" t="s">
        <v>34</v>
      </c>
      <c r="C13" s="11" t="s">
        <v>60</v>
      </c>
      <c r="D13" s="11" t="s">
        <v>20</v>
      </c>
      <c r="E13" s="11" t="s">
        <v>21</v>
      </c>
      <c r="F13" s="11" t="s">
        <v>53</v>
      </c>
      <c r="G13" s="11" t="s">
        <v>61</v>
      </c>
      <c r="H13" s="11" t="s">
        <v>62</v>
      </c>
      <c r="I13" s="11" t="s">
        <v>48</v>
      </c>
      <c r="J13" s="24">
        <f t="shared" si="0"/>
        <v>156</v>
      </c>
      <c r="K13" s="25">
        <f t="shared" si="1"/>
        <v>46.8</v>
      </c>
      <c r="L13" s="26">
        <v>84.63</v>
      </c>
      <c r="M13" s="27">
        <f t="shared" si="3"/>
        <v>33.852</v>
      </c>
      <c r="N13" s="27">
        <f t="shared" si="2"/>
        <v>80.652</v>
      </c>
      <c r="O13" s="28"/>
    </row>
    <row r="14" s="1" customFormat="1" ht="18" customHeight="1" spans="1:15">
      <c r="A14" s="10">
        <v>11</v>
      </c>
      <c r="B14" s="11" t="s">
        <v>18</v>
      </c>
      <c r="C14" s="11" t="s">
        <v>63</v>
      </c>
      <c r="D14" s="11" t="s">
        <v>64</v>
      </c>
      <c r="E14" s="11" t="s">
        <v>21</v>
      </c>
      <c r="F14" s="11" t="s">
        <v>65</v>
      </c>
      <c r="G14" s="11" t="s">
        <v>66</v>
      </c>
      <c r="H14" s="11" t="s">
        <v>67</v>
      </c>
      <c r="I14" s="11" t="s">
        <v>68</v>
      </c>
      <c r="J14" s="24">
        <f t="shared" si="0"/>
        <v>129</v>
      </c>
      <c r="K14" s="25">
        <f t="shared" si="1"/>
        <v>38.7</v>
      </c>
      <c r="L14" s="26">
        <v>85.48</v>
      </c>
      <c r="M14" s="27">
        <f t="shared" si="3"/>
        <v>34.192</v>
      </c>
      <c r="N14" s="27">
        <f t="shared" si="2"/>
        <v>72.892</v>
      </c>
      <c r="O14" s="28" t="s">
        <v>29</v>
      </c>
    </row>
    <row r="15" s="1" customFormat="1" ht="18" customHeight="1" spans="1:15">
      <c r="A15" s="10">
        <v>12</v>
      </c>
      <c r="B15" s="11" t="s">
        <v>18</v>
      </c>
      <c r="C15" s="11" t="s">
        <v>69</v>
      </c>
      <c r="D15" s="11" t="s">
        <v>64</v>
      </c>
      <c r="E15" s="11" t="s">
        <v>21</v>
      </c>
      <c r="F15" s="11" t="s">
        <v>65</v>
      </c>
      <c r="G15" s="11" t="s">
        <v>70</v>
      </c>
      <c r="H15" s="11" t="s">
        <v>71</v>
      </c>
      <c r="I15" s="11" t="s">
        <v>72</v>
      </c>
      <c r="J15" s="24">
        <f t="shared" si="0"/>
        <v>125</v>
      </c>
      <c r="K15" s="25">
        <f t="shared" si="1"/>
        <v>37.5</v>
      </c>
      <c r="L15" s="26">
        <v>87.42</v>
      </c>
      <c r="M15" s="27">
        <v>34.96</v>
      </c>
      <c r="N15" s="27">
        <f t="shared" si="2"/>
        <v>72.46</v>
      </c>
      <c r="O15" s="28"/>
    </row>
    <row r="16" s="1" customFormat="1" ht="18" customHeight="1" spans="1:15">
      <c r="A16" s="10">
        <v>13</v>
      </c>
      <c r="B16" s="11" t="s">
        <v>18</v>
      </c>
      <c r="C16" s="11" t="s">
        <v>73</v>
      </c>
      <c r="D16" s="11" t="s">
        <v>64</v>
      </c>
      <c r="E16" s="11" t="s">
        <v>21</v>
      </c>
      <c r="F16" s="11" t="s">
        <v>65</v>
      </c>
      <c r="G16" s="11" t="s">
        <v>74</v>
      </c>
      <c r="H16" s="11" t="s">
        <v>71</v>
      </c>
      <c r="I16" s="11" t="s">
        <v>75</v>
      </c>
      <c r="J16" s="24">
        <f t="shared" si="0"/>
        <v>121</v>
      </c>
      <c r="K16" s="25">
        <f t="shared" si="1"/>
        <v>36.3</v>
      </c>
      <c r="L16" s="26">
        <v>86.01</v>
      </c>
      <c r="M16" s="27">
        <f t="shared" si="3"/>
        <v>34.404</v>
      </c>
      <c r="N16" s="27">
        <f t="shared" si="2"/>
        <v>70.704</v>
      </c>
      <c r="O16" s="28"/>
    </row>
    <row r="17" s="1" customFormat="1" ht="18" customHeight="1" spans="1:15">
      <c r="A17" s="10">
        <v>14</v>
      </c>
      <c r="B17" s="11" t="s">
        <v>76</v>
      </c>
      <c r="C17" s="11" t="s">
        <v>77</v>
      </c>
      <c r="D17" s="11" t="s">
        <v>20</v>
      </c>
      <c r="E17" s="11" t="s">
        <v>78</v>
      </c>
      <c r="F17" s="11" t="s">
        <v>79</v>
      </c>
      <c r="G17" s="11" t="s">
        <v>80</v>
      </c>
      <c r="H17" s="11" t="s">
        <v>24</v>
      </c>
      <c r="I17" s="11" t="s">
        <v>24</v>
      </c>
      <c r="J17" s="24">
        <f t="shared" si="0"/>
        <v>150</v>
      </c>
      <c r="K17" s="25">
        <f t="shared" si="1"/>
        <v>45</v>
      </c>
      <c r="L17" s="26">
        <v>85.16</v>
      </c>
      <c r="M17" s="27">
        <f t="shared" si="3"/>
        <v>34.064</v>
      </c>
      <c r="N17" s="27">
        <f t="shared" si="2"/>
        <v>79.064</v>
      </c>
      <c r="O17" s="28" t="s">
        <v>29</v>
      </c>
    </row>
    <row r="18" s="1" customFormat="1" ht="18" customHeight="1" spans="1:15">
      <c r="A18" s="10">
        <v>15</v>
      </c>
      <c r="B18" s="11" t="s">
        <v>76</v>
      </c>
      <c r="C18" s="11" t="s">
        <v>81</v>
      </c>
      <c r="D18" s="11" t="s">
        <v>20</v>
      </c>
      <c r="E18" s="11" t="s">
        <v>78</v>
      </c>
      <c r="F18" s="11" t="s">
        <v>79</v>
      </c>
      <c r="G18" s="11" t="s">
        <v>82</v>
      </c>
      <c r="H18" s="11" t="s">
        <v>83</v>
      </c>
      <c r="I18" s="11" t="s">
        <v>84</v>
      </c>
      <c r="J18" s="24">
        <f t="shared" si="0"/>
        <v>141</v>
      </c>
      <c r="K18" s="25">
        <f t="shared" si="1"/>
        <v>42.3</v>
      </c>
      <c r="L18" s="26">
        <v>85.03</v>
      </c>
      <c r="M18" s="27">
        <f t="shared" si="3"/>
        <v>34.012</v>
      </c>
      <c r="N18" s="27">
        <f t="shared" si="2"/>
        <v>76.312</v>
      </c>
      <c r="O18" s="28"/>
    </row>
    <row r="19" s="1" customFormat="1" ht="18" customHeight="1" spans="1:15">
      <c r="A19" s="10">
        <v>16</v>
      </c>
      <c r="B19" s="11" t="s">
        <v>76</v>
      </c>
      <c r="C19" s="11" t="s">
        <v>85</v>
      </c>
      <c r="D19" s="11" t="s">
        <v>20</v>
      </c>
      <c r="E19" s="11" t="s">
        <v>78</v>
      </c>
      <c r="F19" s="11" t="s">
        <v>79</v>
      </c>
      <c r="G19" s="11" t="s">
        <v>86</v>
      </c>
      <c r="H19" s="11" t="s">
        <v>24</v>
      </c>
      <c r="I19" s="11" t="s">
        <v>87</v>
      </c>
      <c r="J19" s="24">
        <f t="shared" si="0"/>
        <v>145</v>
      </c>
      <c r="K19" s="25">
        <f t="shared" si="1"/>
        <v>43.5</v>
      </c>
      <c r="L19" s="26">
        <v>85.42</v>
      </c>
      <c r="M19" s="27">
        <v>34.16</v>
      </c>
      <c r="N19" s="27">
        <f t="shared" si="2"/>
        <v>77.66</v>
      </c>
      <c r="O19" s="28"/>
    </row>
    <row r="20" s="1" customFormat="1" ht="18" customHeight="1" spans="1:15">
      <c r="A20" s="10">
        <v>17</v>
      </c>
      <c r="B20" s="11" t="s">
        <v>88</v>
      </c>
      <c r="C20" s="11" t="s">
        <v>89</v>
      </c>
      <c r="D20" s="11" t="s">
        <v>20</v>
      </c>
      <c r="E20" s="11" t="s">
        <v>78</v>
      </c>
      <c r="F20" s="11" t="s">
        <v>90</v>
      </c>
      <c r="G20" s="11" t="s">
        <v>91</v>
      </c>
      <c r="H20" s="11" t="s">
        <v>92</v>
      </c>
      <c r="I20" s="11" t="s">
        <v>93</v>
      </c>
      <c r="J20" s="24">
        <f t="shared" si="0"/>
        <v>105</v>
      </c>
      <c r="K20" s="25">
        <f t="shared" si="1"/>
        <v>31.5</v>
      </c>
      <c r="L20" s="26">
        <v>83.22</v>
      </c>
      <c r="M20" s="27">
        <v>33.28</v>
      </c>
      <c r="N20" s="27">
        <f t="shared" si="2"/>
        <v>64.78</v>
      </c>
      <c r="O20" s="28"/>
    </row>
    <row r="21" s="1" customFormat="1" ht="18" customHeight="1" spans="1:15">
      <c r="A21" s="10">
        <v>18</v>
      </c>
      <c r="B21" s="11" t="s">
        <v>88</v>
      </c>
      <c r="C21" s="11" t="s">
        <v>94</v>
      </c>
      <c r="D21" s="11" t="s">
        <v>20</v>
      </c>
      <c r="E21" s="11" t="s">
        <v>78</v>
      </c>
      <c r="F21" s="11" t="s">
        <v>90</v>
      </c>
      <c r="G21" s="11" t="s">
        <v>95</v>
      </c>
      <c r="H21" s="11" t="s">
        <v>83</v>
      </c>
      <c r="I21" s="11" t="s">
        <v>96</v>
      </c>
      <c r="J21" s="24">
        <f t="shared" si="0"/>
        <v>116</v>
      </c>
      <c r="K21" s="25">
        <f t="shared" si="1"/>
        <v>34.8</v>
      </c>
      <c r="L21" s="26">
        <v>85.63</v>
      </c>
      <c r="M21" s="27">
        <f t="shared" si="3"/>
        <v>34.252</v>
      </c>
      <c r="N21" s="27">
        <f t="shared" si="2"/>
        <v>69.052</v>
      </c>
      <c r="O21" s="28"/>
    </row>
    <row r="22" s="1" customFormat="1" ht="18" customHeight="1" spans="1:15">
      <c r="A22" s="10">
        <v>19</v>
      </c>
      <c r="B22" s="11" t="s">
        <v>88</v>
      </c>
      <c r="C22" s="11" t="s">
        <v>97</v>
      </c>
      <c r="D22" s="11" t="s">
        <v>20</v>
      </c>
      <c r="E22" s="11" t="s">
        <v>78</v>
      </c>
      <c r="F22" s="11" t="s">
        <v>90</v>
      </c>
      <c r="G22" s="11" t="s">
        <v>98</v>
      </c>
      <c r="H22" s="11" t="s">
        <v>99</v>
      </c>
      <c r="I22" s="11" t="s">
        <v>100</v>
      </c>
      <c r="J22" s="24">
        <f t="shared" si="0"/>
        <v>127</v>
      </c>
      <c r="K22" s="25">
        <f t="shared" si="1"/>
        <v>38.1</v>
      </c>
      <c r="L22" s="26">
        <v>86.85</v>
      </c>
      <c r="M22" s="27">
        <f t="shared" si="3"/>
        <v>34.74</v>
      </c>
      <c r="N22" s="27">
        <f t="shared" si="2"/>
        <v>72.84</v>
      </c>
      <c r="O22" s="28" t="s">
        <v>29</v>
      </c>
    </row>
    <row r="23" s="1" customFormat="1" ht="18" customHeight="1" spans="1:15">
      <c r="A23" s="10">
        <v>20</v>
      </c>
      <c r="B23" s="11" t="s">
        <v>101</v>
      </c>
      <c r="C23" s="11" t="s">
        <v>102</v>
      </c>
      <c r="D23" s="11" t="s">
        <v>20</v>
      </c>
      <c r="E23" s="11" t="s">
        <v>78</v>
      </c>
      <c r="F23" s="11" t="s">
        <v>103</v>
      </c>
      <c r="G23" s="11" t="s">
        <v>104</v>
      </c>
      <c r="H23" s="11" t="s">
        <v>68</v>
      </c>
      <c r="I23" s="11" t="s">
        <v>99</v>
      </c>
      <c r="J23" s="24">
        <f t="shared" si="0"/>
        <v>143</v>
      </c>
      <c r="K23" s="25">
        <f t="shared" si="1"/>
        <v>42.9</v>
      </c>
      <c r="L23" s="26">
        <v>80.43</v>
      </c>
      <c r="M23" s="27">
        <f t="shared" si="3"/>
        <v>32.172</v>
      </c>
      <c r="N23" s="27">
        <f t="shared" si="2"/>
        <v>75.072</v>
      </c>
      <c r="O23" s="28"/>
    </row>
    <row r="24" s="1" customFormat="1" ht="18" customHeight="1" spans="1:15">
      <c r="A24" s="10">
        <v>21</v>
      </c>
      <c r="B24" s="11" t="s">
        <v>101</v>
      </c>
      <c r="C24" s="11" t="s">
        <v>105</v>
      </c>
      <c r="D24" s="11" t="s">
        <v>20</v>
      </c>
      <c r="E24" s="11" t="s">
        <v>78</v>
      </c>
      <c r="F24" s="11" t="s">
        <v>103</v>
      </c>
      <c r="G24" s="11" t="s">
        <v>106</v>
      </c>
      <c r="H24" s="11" t="s">
        <v>67</v>
      </c>
      <c r="I24" s="11" t="s">
        <v>62</v>
      </c>
      <c r="J24" s="24">
        <f t="shared" si="0"/>
        <v>141</v>
      </c>
      <c r="K24" s="25">
        <f t="shared" si="1"/>
        <v>42.3</v>
      </c>
      <c r="L24" s="26">
        <v>86.18</v>
      </c>
      <c r="M24" s="27">
        <f t="shared" si="3"/>
        <v>34.472</v>
      </c>
      <c r="N24" s="27">
        <f t="shared" si="2"/>
        <v>76.772</v>
      </c>
      <c r="O24" s="28" t="s">
        <v>29</v>
      </c>
    </row>
    <row r="25" s="1" customFormat="1" ht="18" customHeight="1" spans="1:15">
      <c r="A25" s="10">
        <v>22</v>
      </c>
      <c r="B25" s="11" t="s">
        <v>101</v>
      </c>
      <c r="C25" s="11" t="s">
        <v>107</v>
      </c>
      <c r="D25" s="11" t="s">
        <v>20</v>
      </c>
      <c r="E25" s="11" t="s">
        <v>78</v>
      </c>
      <c r="F25" s="11" t="s">
        <v>103</v>
      </c>
      <c r="G25" s="11" t="s">
        <v>108</v>
      </c>
      <c r="H25" s="11" t="s">
        <v>109</v>
      </c>
      <c r="I25" s="11" t="s">
        <v>55</v>
      </c>
      <c r="J25" s="24">
        <f t="shared" si="0"/>
        <v>130</v>
      </c>
      <c r="K25" s="25">
        <f t="shared" si="1"/>
        <v>39</v>
      </c>
      <c r="L25" s="26">
        <v>85.06</v>
      </c>
      <c r="M25" s="27">
        <f t="shared" si="3"/>
        <v>34.024</v>
      </c>
      <c r="N25" s="27">
        <f t="shared" si="2"/>
        <v>73.024</v>
      </c>
      <c r="O25" s="28"/>
    </row>
    <row r="26" s="1" customFormat="1" ht="18" customHeight="1" spans="1:15">
      <c r="A26" s="10">
        <v>23</v>
      </c>
      <c r="B26" s="11" t="s">
        <v>110</v>
      </c>
      <c r="C26" s="11" t="s">
        <v>111</v>
      </c>
      <c r="D26" s="11" t="s">
        <v>64</v>
      </c>
      <c r="E26" s="11" t="s">
        <v>78</v>
      </c>
      <c r="F26" s="11" t="s">
        <v>112</v>
      </c>
      <c r="G26" s="11" t="s">
        <v>113</v>
      </c>
      <c r="H26" s="11" t="s">
        <v>114</v>
      </c>
      <c r="I26" s="11" t="s">
        <v>84</v>
      </c>
      <c r="J26" s="24">
        <f t="shared" si="0"/>
        <v>140</v>
      </c>
      <c r="K26" s="25">
        <f t="shared" si="1"/>
        <v>42</v>
      </c>
      <c r="L26" s="30">
        <v>87.1</v>
      </c>
      <c r="M26" s="27">
        <f t="shared" si="3"/>
        <v>34.84</v>
      </c>
      <c r="N26" s="27">
        <f t="shared" si="2"/>
        <v>76.84</v>
      </c>
      <c r="O26" s="28" t="s">
        <v>29</v>
      </c>
    </row>
    <row r="27" s="1" customFormat="1" ht="18" customHeight="1" spans="1:15">
      <c r="A27" s="10">
        <v>24</v>
      </c>
      <c r="B27" s="11" t="s">
        <v>110</v>
      </c>
      <c r="C27" s="11" t="s">
        <v>115</v>
      </c>
      <c r="D27" s="11" t="s">
        <v>64</v>
      </c>
      <c r="E27" s="11" t="s">
        <v>78</v>
      </c>
      <c r="F27" s="11" t="s">
        <v>112</v>
      </c>
      <c r="G27" s="11" t="s">
        <v>116</v>
      </c>
      <c r="H27" s="11" t="s">
        <v>72</v>
      </c>
      <c r="I27" s="11" t="s">
        <v>67</v>
      </c>
      <c r="J27" s="24">
        <f t="shared" si="0"/>
        <v>123</v>
      </c>
      <c r="K27" s="25">
        <f t="shared" si="1"/>
        <v>36.9</v>
      </c>
      <c r="L27" s="26">
        <v>86.96</v>
      </c>
      <c r="M27" s="27">
        <f t="shared" si="3"/>
        <v>34.784</v>
      </c>
      <c r="N27" s="27">
        <f t="shared" si="2"/>
        <v>71.684</v>
      </c>
      <c r="O27" s="28"/>
    </row>
    <row r="28" s="1" customFormat="1" ht="18" customHeight="1" spans="1:15">
      <c r="A28" s="10">
        <v>25</v>
      </c>
      <c r="B28" s="11" t="s">
        <v>110</v>
      </c>
      <c r="C28" s="11" t="s">
        <v>117</v>
      </c>
      <c r="D28" s="11" t="s">
        <v>20</v>
      </c>
      <c r="E28" s="11" t="s">
        <v>78</v>
      </c>
      <c r="F28" s="11" t="s">
        <v>112</v>
      </c>
      <c r="G28" s="11" t="s">
        <v>118</v>
      </c>
      <c r="H28" s="11" t="s">
        <v>71</v>
      </c>
      <c r="I28" s="11" t="s">
        <v>119</v>
      </c>
      <c r="J28" s="24">
        <f t="shared" si="0"/>
        <v>124</v>
      </c>
      <c r="K28" s="25">
        <f t="shared" si="1"/>
        <v>37.2</v>
      </c>
      <c r="L28" s="26">
        <v>87.35</v>
      </c>
      <c r="M28" s="27">
        <f t="shared" si="3"/>
        <v>34.94</v>
      </c>
      <c r="N28" s="27">
        <f t="shared" si="2"/>
        <v>72.14</v>
      </c>
      <c r="O28" s="28"/>
    </row>
    <row r="29" s="1" customFormat="1" ht="18" customHeight="1" spans="1:15">
      <c r="A29" s="10">
        <v>26</v>
      </c>
      <c r="B29" s="11" t="s">
        <v>110</v>
      </c>
      <c r="C29" s="11" t="s">
        <v>120</v>
      </c>
      <c r="D29" s="11" t="s">
        <v>64</v>
      </c>
      <c r="E29" s="11" t="s">
        <v>78</v>
      </c>
      <c r="F29" s="11" t="s">
        <v>121</v>
      </c>
      <c r="G29" s="11" t="s">
        <v>122</v>
      </c>
      <c r="H29" s="11" t="s">
        <v>123</v>
      </c>
      <c r="I29" s="11" t="s">
        <v>124</v>
      </c>
      <c r="J29" s="24">
        <f t="shared" si="0"/>
        <v>98.5</v>
      </c>
      <c r="K29" s="25">
        <f t="shared" si="1"/>
        <v>29.55</v>
      </c>
      <c r="L29" s="26">
        <v>85.83</v>
      </c>
      <c r="M29" s="27">
        <f t="shared" si="3"/>
        <v>34.332</v>
      </c>
      <c r="N29" s="27">
        <f t="shared" si="2"/>
        <v>63.882</v>
      </c>
      <c r="O29" s="28" t="s">
        <v>29</v>
      </c>
    </row>
    <row r="30" s="1" customFormat="1" ht="18" customHeight="1" spans="1:15">
      <c r="A30" s="10">
        <v>27</v>
      </c>
      <c r="B30" s="11" t="s">
        <v>110</v>
      </c>
      <c r="C30" s="11" t="s">
        <v>125</v>
      </c>
      <c r="D30" s="11" t="s">
        <v>20</v>
      </c>
      <c r="E30" s="11" t="s">
        <v>78</v>
      </c>
      <c r="F30" s="11" t="s">
        <v>121</v>
      </c>
      <c r="G30" s="11" t="s">
        <v>126</v>
      </c>
      <c r="H30" s="11" t="s">
        <v>127</v>
      </c>
      <c r="I30" s="11" t="s">
        <v>128</v>
      </c>
      <c r="J30" s="24">
        <f t="shared" si="0"/>
        <v>84.5</v>
      </c>
      <c r="K30" s="25">
        <f t="shared" si="1"/>
        <v>25.35</v>
      </c>
      <c r="L30" s="26">
        <v>82.39</v>
      </c>
      <c r="M30" s="27">
        <v>32.95</v>
      </c>
      <c r="N30" s="27">
        <f t="shared" si="2"/>
        <v>58.3</v>
      </c>
      <c r="O30" s="28"/>
    </row>
    <row r="31" s="1" customFormat="1" ht="18" customHeight="1" spans="1:15">
      <c r="A31" s="10">
        <v>28</v>
      </c>
      <c r="B31" s="11" t="s">
        <v>129</v>
      </c>
      <c r="C31" s="11" t="s">
        <v>130</v>
      </c>
      <c r="D31" s="11" t="s">
        <v>64</v>
      </c>
      <c r="E31" s="11" t="s">
        <v>78</v>
      </c>
      <c r="F31" s="11" t="s">
        <v>131</v>
      </c>
      <c r="G31" s="11" t="s">
        <v>132</v>
      </c>
      <c r="H31" s="11" t="s">
        <v>96</v>
      </c>
      <c r="I31" s="11" t="s">
        <v>133</v>
      </c>
      <c r="J31" s="24">
        <f t="shared" si="0"/>
        <v>98</v>
      </c>
      <c r="K31" s="25">
        <f t="shared" si="1"/>
        <v>29.4</v>
      </c>
      <c r="L31" s="30">
        <v>82.2</v>
      </c>
      <c r="M31" s="27">
        <f t="shared" si="3"/>
        <v>32.88</v>
      </c>
      <c r="N31" s="27">
        <f t="shared" si="2"/>
        <v>62.28</v>
      </c>
      <c r="O31" s="28" t="s">
        <v>29</v>
      </c>
    </row>
    <row r="32" s="1" customFormat="1" ht="18" customHeight="1" spans="1:15">
      <c r="A32" s="10">
        <v>29</v>
      </c>
      <c r="B32" s="11" t="s">
        <v>110</v>
      </c>
      <c r="C32" s="11" t="s">
        <v>134</v>
      </c>
      <c r="D32" s="11" t="s">
        <v>20</v>
      </c>
      <c r="E32" s="11" t="s">
        <v>78</v>
      </c>
      <c r="F32" s="11" t="s">
        <v>131</v>
      </c>
      <c r="G32" s="11" t="s">
        <v>135</v>
      </c>
      <c r="H32" s="11" t="s">
        <v>136</v>
      </c>
      <c r="I32" s="11" t="s">
        <v>25</v>
      </c>
      <c r="J32" s="24">
        <f t="shared" si="0"/>
        <v>102</v>
      </c>
      <c r="K32" s="25">
        <f t="shared" si="1"/>
        <v>30.6</v>
      </c>
      <c r="L32" s="26">
        <v>82.36</v>
      </c>
      <c r="M32" s="27">
        <f t="shared" si="3"/>
        <v>32.944</v>
      </c>
      <c r="N32" s="27">
        <f t="shared" si="2"/>
        <v>63.544</v>
      </c>
      <c r="O32" s="28"/>
    </row>
    <row r="33" s="1" customFormat="1" ht="18" customHeight="1" spans="1:15">
      <c r="A33" s="10">
        <v>30</v>
      </c>
      <c r="B33" s="11" t="s">
        <v>110</v>
      </c>
      <c r="C33" s="11" t="s">
        <v>137</v>
      </c>
      <c r="D33" s="11" t="s">
        <v>20</v>
      </c>
      <c r="E33" s="11" t="s">
        <v>78</v>
      </c>
      <c r="F33" s="11" t="s">
        <v>131</v>
      </c>
      <c r="G33" s="11" t="s">
        <v>138</v>
      </c>
      <c r="H33" s="11" t="s">
        <v>83</v>
      </c>
      <c r="I33" s="11" t="s">
        <v>38</v>
      </c>
      <c r="J33" s="24">
        <f t="shared" si="0"/>
        <v>150</v>
      </c>
      <c r="K33" s="25">
        <f t="shared" si="1"/>
        <v>45</v>
      </c>
      <c r="L33" s="26">
        <v>84.07</v>
      </c>
      <c r="M33" s="27">
        <v>33.62</v>
      </c>
      <c r="N33" s="27">
        <f t="shared" si="2"/>
        <v>78.62</v>
      </c>
      <c r="O33" s="28" t="s">
        <v>29</v>
      </c>
    </row>
    <row r="34" s="1" customFormat="1" ht="18" customHeight="1" spans="1:15">
      <c r="A34" s="10">
        <v>31</v>
      </c>
      <c r="B34" s="11" t="s">
        <v>110</v>
      </c>
      <c r="C34" s="11" t="s">
        <v>139</v>
      </c>
      <c r="D34" s="11" t="s">
        <v>20</v>
      </c>
      <c r="E34" s="11" t="s">
        <v>78</v>
      </c>
      <c r="F34" s="11" t="s">
        <v>131</v>
      </c>
      <c r="G34" s="11" t="s">
        <v>140</v>
      </c>
      <c r="H34" s="11" t="s">
        <v>75</v>
      </c>
      <c r="I34" s="11" t="s">
        <v>128</v>
      </c>
      <c r="J34" s="24">
        <f t="shared" si="0"/>
        <v>103.5</v>
      </c>
      <c r="K34" s="25">
        <f t="shared" si="1"/>
        <v>31.05</v>
      </c>
      <c r="L34" s="30">
        <v>83.7</v>
      </c>
      <c r="M34" s="27">
        <f t="shared" si="3"/>
        <v>33.48</v>
      </c>
      <c r="N34" s="27">
        <f t="shared" si="2"/>
        <v>64.53</v>
      </c>
      <c r="O34" s="28"/>
    </row>
    <row r="35" s="1" customFormat="1" ht="18" customHeight="1" spans="1:15">
      <c r="A35" s="10">
        <v>32</v>
      </c>
      <c r="B35" s="11" t="s">
        <v>141</v>
      </c>
      <c r="C35" s="11" t="s">
        <v>142</v>
      </c>
      <c r="D35" s="11" t="s">
        <v>64</v>
      </c>
      <c r="E35" s="11" t="s">
        <v>78</v>
      </c>
      <c r="F35" s="11" t="s">
        <v>143</v>
      </c>
      <c r="G35" s="11" t="s">
        <v>144</v>
      </c>
      <c r="H35" s="11" t="s">
        <v>145</v>
      </c>
      <c r="I35" s="11" t="s">
        <v>146</v>
      </c>
      <c r="J35" s="24">
        <f t="shared" si="0"/>
        <v>99</v>
      </c>
      <c r="K35" s="25">
        <f t="shared" si="1"/>
        <v>29.7</v>
      </c>
      <c r="L35" s="31" t="s">
        <v>147</v>
      </c>
      <c r="M35" s="27">
        <v>0</v>
      </c>
      <c r="N35" s="27">
        <f t="shared" si="2"/>
        <v>29.7</v>
      </c>
      <c r="O35" s="28"/>
    </row>
    <row r="36" s="1" customFormat="1" ht="18" customHeight="1" spans="1:15">
      <c r="A36" s="10">
        <v>33</v>
      </c>
      <c r="B36" s="11" t="s">
        <v>141</v>
      </c>
      <c r="C36" s="11" t="s">
        <v>148</v>
      </c>
      <c r="D36" s="11" t="s">
        <v>20</v>
      </c>
      <c r="E36" s="11" t="s">
        <v>78</v>
      </c>
      <c r="F36" s="11" t="s">
        <v>143</v>
      </c>
      <c r="G36" s="11" t="s">
        <v>149</v>
      </c>
      <c r="H36" s="11" t="s">
        <v>87</v>
      </c>
      <c r="I36" s="11" t="s">
        <v>87</v>
      </c>
      <c r="J36" s="24">
        <f t="shared" si="0"/>
        <v>140</v>
      </c>
      <c r="K36" s="25">
        <f t="shared" si="1"/>
        <v>42</v>
      </c>
      <c r="L36" s="26">
        <v>85.32</v>
      </c>
      <c r="M36" s="27">
        <v>34.12</v>
      </c>
      <c r="N36" s="27">
        <f t="shared" si="2"/>
        <v>76.12</v>
      </c>
      <c r="O36" s="28" t="s">
        <v>29</v>
      </c>
    </row>
    <row r="37" s="1" customFormat="1" ht="18" customHeight="1" spans="1:15">
      <c r="A37" s="10">
        <v>34</v>
      </c>
      <c r="B37" s="11" t="s">
        <v>141</v>
      </c>
      <c r="C37" s="11" t="s">
        <v>150</v>
      </c>
      <c r="D37" s="11" t="s">
        <v>20</v>
      </c>
      <c r="E37" s="11" t="s">
        <v>78</v>
      </c>
      <c r="F37" s="11" t="s">
        <v>143</v>
      </c>
      <c r="G37" s="11" t="s">
        <v>151</v>
      </c>
      <c r="H37" s="11" t="s">
        <v>87</v>
      </c>
      <c r="I37" s="11" t="s">
        <v>32</v>
      </c>
      <c r="J37" s="24">
        <f t="shared" si="0"/>
        <v>139</v>
      </c>
      <c r="K37" s="25">
        <f t="shared" si="1"/>
        <v>41.7</v>
      </c>
      <c r="L37" s="26">
        <v>86.45</v>
      </c>
      <c r="M37" s="27">
        <f t="shared" si="3"/>
        <v>34.58</v>
      </c>
      <c r="N37" s="27">
        <f t="shared" si="2"/>
        <v>76.28</v>
      </c>
      <c r="O37" s="28" t="s">
        <v>29</v>
      </c>
    </row>
    <row r="38" s="1" customFormat="1" ht="18" customHeight="1" spans="1:15">
      <c r="A38" s="10">
        <v>35</v>
      </c>
      <c r="B38" s="11" t="s">
        <v>141</v>
      </c>
      <c r="C38" s="11" t="s">
        <v>152</v>
      </c>
      <c r="D38" s="11" t="s">
        <v>64</v>
      </c>
      <c r="E38" s="11" t="s">
        <v>78</v>
      </c>
      <c r="F38" s="11" t="s">
        <v>143</v>
      </c>
      <c r="G38" s="11" t="s">
        <v>153</v>
      </c>
      <c r="H38" s="11" t="s">
        <v>39</v>
      </c>
      <c r="I38" s="11" t="s">
        <v>133</v>
      </c>
      <c r="J38" s="24">
        <f t="shared" si="0"/>
        <v>110</v>
      </c>
      <c r="K38" s="25">
        <f t="shared" si="1"/>
        <v>33</v>
      </c>
      <c r="L38" s="26">
        <v>81.41</v>
      </c>
      <c r="M38" s="27">
        <f t="shared" si="3"/>
        <v>32.564</v>
      </c>
      <c r="N38" s="27">
        <f t="shared" si="2"/>
        <v>65.564</v>
      </c>
      <c r="O38" s="28"/>
    </row>
    <row r="39" s="1" customFormat="1" ht="18" customHeight="1" spans="1:15">
      <c r="A39" s="10">
        <v>36</v>
      </c>
      <c r="B39" s="11" t="s">
        <v>141</v>
      </c>
      <c r="C39" s="11" t="s">
        <v>154</v>
      </c>
      <c r="D39" s="11" t="s">
        <v>64</v>
      </c>
      <c r="E39" s="11" t="s">
        <v>78</v>
      </c>
      <c r="F39" s="11" t="s">
        <v>143</v>
      </c>
      <c r="G39" s="11" t="s">
        <v>155</v>
      </c>
      <c r="H39" s="11" t="s">
        <v>156</v>
      </c>
      <c r="I39" s="11" t="s">
        <v>119</v>
      </c>
      <c r="J39" s="24">
        <f t="shared" si="0"/>
        <v>110</v>
      </c>
      <c r="K39" s="25">
        <f t="shared" si="1"/>
        <v>33</v>
      </c>
      <c r="L39" s="26">
        <v>83.58</v>
      </c>
      <c r="M39" s="27">
        <f t="shared" si="3"/>
        <v>33.432</v>
      </c>
      <c r="N39" s="27">
        <f t="shared" si="2"/>
        <v>66.432</v>
      </c>
      <c r="O39" s="28"/>
    </row>
    <row r="40" s="1" customFormat="1" ht="18" customHeight="1" spans="1:15">
      <c r="A40" s="10">
        <v>37</v>
      </c>
      <c r="B40" s="11" t="s">
        <v>141</v>
      </c>
      <c r="C40" s="11" t="s">
        <v>157</v>
      </c>
      <c r="D40" s="11" t="s">
        <v>20</v>
      </c>
      <c r="E40" s="11" t="s">
        <v>78</v>
      </c>
      <c r="F40" s="11" t="s">
        <v>143</v>
      </c>
      <c r="G40" s="11" t="s">
        <v>158</v>
      </c>
      <c r="H40" s="11" t="s">
        <v>109</v>
      </c>
      <c r="I40" s="11" t="s">
        <v>159</v>
      </c>
      <c r="J40" s="24">
        <f t="shared" si="0"/>
        <v>132.5</v>
      </c>
      <c r="K40" s="25">
        <f t="shared" si="1"/>
        <v>39.75</v>
      </c>
      <c r="L40" s="30">
        <v>82.2</v>
      </c>
      <c r="M40" s="27">
        <f t="shared" si="3"/>
        <v>32.88</v>
      </c>
      <c r="N40" s="27">
        <f t="shared" si="2"/>
        <v>72.63</v>
      </c>
      <c r="O40" s="28"/>
    </row>
    <row r="41" ht="18" customHeight="1"/>
  </sheetData>
  <autoFilter ref="A3:J40">
    <sortState ref="A3:J40">
      <sortCondition ref="E3:E49"/>
      <sortCondition ref="F3:F49"/>
      <sortCondition ref="J3:J49" descending="1"/>
    </sortState>
    <extLst/>
  </autoFilter>
  <mergeCells count="13">
    <mergeCell ref="A1:O1"/>
    <mergeCell ref="H2:J2"/>
    <mergeCell ref="L2:M2"/>
    <mergeCell ref="A2:A3"/>
    <mergeCell ref="B2:B3"/>
    <mergeCell ref="C2:C3"/>
    <mergeCell ref="D2:D3"/>
    <mergeCell ref="E2:E3"/>
    <mergeCell ref="F2:F3"/>
    <mergeCell ref="G2:G3"/>
    <mergeCell ref="K2:K3"/>
    <mergeCell ref="N2:N3"/>
    <mergeCell ref="O2:O3"/>
  </mergeCells>
  <pageMargins left="0.550694444444444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最终换算成绩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谢先魁</cp:lastModifiedBy>
  <dcterms:created xsi:type="dcterms:W3CDTF">2019-07-18T04:26:00Z</dcterms:created>
  <cp:lastPrinted>2019-07-22T01:11:00Z</cp:lastPrinted>
  <dcterms:modified xsi:type="dcterms:W3CDTF">2020-08-14T01:12:54Z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