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1"/>
  </bookViews>
  <sheets>
    <sheet name="2020汇总表" sheetId="21" r:id="rId1"/>
    <sheet name="2020明细表" sheetId="20" r:id="rId2"/>
  </sheets>
  <definedNames>
    <definedName name="_xlnm._FilterDatabase" localSheetId="1" hidden="1">'2020明细表'!$A$5:$AJ$237</definedName>
    <definedName name="_xlnm.Print_Titles" localSheetId="1">'2020明细表'!$3:$5</definedName>
  </definedNames>
  <calcPr calcId="144525"/>
</workbook>
</file>

<file path=xl/sharedStrings.xml><?xml version="1.0" encoding="utf-8"?>
<sst xmlns="http://schemas.openxmlformats.org/spreadsheetml/2006/main" count="1848">
  <si>
    <t>附件1</t>
  </si>
  <si>
    <t>镇坪县2020年度县级脱贫攻坚项目库汇总表</t>
  </si>
  <si>
    <t>序号</t>
  </si>
  <si>
    <t>项目类型</t>
  </si>
  <si>
    <t>项目
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</si>
  <si>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</si>
  <si>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</si>
  <si>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</si>
  <si>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</si>
  <si>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</si>
  <si>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</si>
  <si>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</si>
  <si>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</si>
  <si>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</si>
  <si>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</si>
  <si>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</si>
  <si>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</si>
  <si>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</si>
  <si>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</si>
  <si>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</si>
  <si>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</si>
  <si>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</si>
  <si>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</si>
  <si>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</si>
  <si>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</si>
  <si>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</si>
  <si>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</si>
  <si>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</si>
  <si>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扶贫车间</t>
  </si>
  <si>
    <t>贫困村创业致富带头人项目</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</si>
  <si>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</si>
  <si>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</si>
  <si>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</si>
  <si>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</si>
  <si>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</si>
  <si>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</si>
  <si>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</si>
  <si>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</si>
  <si>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</si>
  <si>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</si>
  <si>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</si>
  <si>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</si>
  <si>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</si>
  <si>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</si>
  <si>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</si>
  <si>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</si>
  <si>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</si>
  <si>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</si>
  <si>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</si>
  <si>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</si>
  <si>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</si>
  <si>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</si>
  <si>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</si>
  <si>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</si>
  <si>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</si>
  <si>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</si>
  <si>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</si>
  <si>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</si>
  <si>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</si>
  <si>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</si>
  <si>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</si>
  <si>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</si>
  <si>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</si>
  <si>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</si>
  <si>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</si>
  <si>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</si>
  <si>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</si>
  <si>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</si>
  <si>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</si>
  <si>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</si>
  <si>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</si>
  <si>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</si>
  <si>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</si>
  <si>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</si>
  <si>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</si>
  <si>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</si>
  <si>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</si>
  <si>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附件2</t>
  </si>
  <si>
    <t xml:space="preserve">镇坪县2020年度县级脱贫攻坚项目库明细表 </t>
  </si>
  <si>
    <t>项目个数</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</si>
  <si>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</si>
  <si>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</si>
  <si>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</si>
  <si>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</si>
  <si>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</si>
  <si>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</si>
  <si>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</si>
  <si>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</si>
  <si>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</si>
  <si>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</si>
  <si>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</si>
  <si>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</si>
  <si>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</si>
  <si>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</si>
  <si>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</si>
  <si>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</si>
  <si>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</si>
  <si>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</si>
  <si>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</si>
  <si>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镇/办</t>
  </si>
  <si>
    <t>村/社区</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</si>
  <si>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</si>
  <si>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</si>
  <si>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</si>
  <si>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</si>
  <si>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</si>
  <si>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</si>
  <si>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</si>
  <si>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</si>
  <si>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</si>
  <si>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</si>
  <si>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</si>
  <si>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</si>
  <si>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</si>
  <si>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</si>
  <si>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t>
  </si>
  <si>
    <t>户数
(户)</t>
  </si>
  <si>
    <t>人数
（人）</t>
  </si>
  <si>
    <t>总 计</t>
  </si>
  <si>
    <t>2020年杜仲天星米种植基地及产品深加工项目（发改局）</t>
  </si>
  <si>
    <t>新建天星米种植基地500平方米，产品加工厂一座</t>
  </si>
  <si>
    <t>镇坪县</t>
  </si>
  <si>
    <t>发改局</t>
  </si>
  <si>
    <t>杨韬</t>
  </si>
  <si>
    <t>巩固提升项目</t>
  </si>
  <si>
    <t>是</t>
  </si>
  <si>
    <t>否</t>
  </si>
  <si>
    <t>扶持市场主体带动贫困户发展</t>
  </si>
  <si>
    <t>完成新建天星米种植基地500平方米，产品加工厂一座</t>
  </si>
  <si>
    <t>药材种植基地</t>
  </si>
  <si>
    <t>林下黄连300亩，玄参200亩</t>
  </si>
  <si>
    <t>2020年兴政农业安坪村五味子种植项目（发改局）</t>
  </si>
  <si>
    <t>项目总占地面积500亩。其中五味子种植基地占地460亩，厂房占地25亩，仓库占地15亩。</t>
  </si>
  <si>
    <t>陈铭臻</t>
  </si>
  <si>
    <t>陕西·安康市镇坪县叶菇成现代农业园区</t>
  </si>
  <si>
    <t>总占地面积160亩。主要包括园区综合管理服务中心5亩，农业科技创新区10亩，冷链仓储物流区5亩，香菇生产示范区140亩。</t>
  </si>
  <si>
    <t>华坪镇</t>
  </si>
  <si>
    <t>梁峰燕</t>
  </si>
  <si>
    <t>2020年小康林下生态种养殖项目（发改局）</t>
  </si>
  <si>
    <t>流转租赁200亩土地，养林下土鸡5000只，新建圈舍380平方米，配套建设87立方米化粪池一座。种植重楼50亩，黄连30亩，魔芋10亩。</t>
  </si>
  <si>
    <t>2020年金鼎苗木产业发展示范园（发改局）</t>
  </si>
  <si>
    <t>改造荒废农田100亩。新建便道300米、灌溉管道4000米、苗木基地100亩、苗木展示区500平方米。</t>
  </si>
  <si>
    <t>杨德俊</t>
  </si>
  <si>
    <t>2020年油葵深加工建设项目（发改局）</t>
  </si>
  <si>
    <t>油葵深加工场地建设</t>
  </si>
  <si>
    <t>2020年兴隆村水厂建设项目（发改局）</t>
  </si>
  <si>
    <t>厂房建设</t>
  </si>
  <si>
    <t>李宗伟</t>
  </si>
  <si>
    <t>2020年板栗种植园区建设项目（发改局）</t>
  </si>
  <si>
    <t>新发展板栗园区500亩</t>
  </si>
  <si>
    <t>钟宝镇</t>
  </si>
  <si>
    <t>杨涛</t>
  </si>
  <si>
    <t>2020年曙坪镇桃元村天星米加工项目（发改局）</t>
  </si>
  <si>
    <t>厂房建设及食品加工设备</t>
  </si>
  <si>
    <t>曙坪镇</t>
  </si>
  <si>
    <t>桃元村</t>
  </si>
  <si>
    <t>李天兵</t>
  </si>
  <si>
    <t>2020年白芍种植园区建设项目（发改局）</t>
  </si>
  <si>
    <t>种植白芍100亩</t>
  </si>
  <si>
    <t>2020年黄连种植园区建设项目（发改局）</t>
  </si>
  <si>
    <t>新发展黄连700亩</t>
  </si>
  <si>
    <t>2020年曙坪镇双坪村农副产品加工项目（发改局）</t>
  </si>
  <si>
    <t>双坪村</t>
  </si>
  <si>
    <t>谭鹏</t>
  </si>
  <si>
    <t>2020年产业配套设施建设项目（发改局）</t>
  </si>
  <si>
    <t>沟渠治理3500米，护坎500米。</t>
  </si>
  <si>
    <t>2020年曙坪镇大树村金银花、白芍、重楼种植项目（发改局）</t>
  </si>
  <si>
    <t>120亩种植基地</t>
  </si>
  <si>
    <t>文晓冬</t>
  </si>
  <si>
    <t>2020年中峰养殖产业建设项目（发改局）</t>
  </si>
  <si>
    <t>新发展中峰300箱</t>
  </si>
  <si>
    <t>2020年曙坪镇马镇村苦荞种植项目（发改局）</t>
  </si>
  <si>
    <t>200亩种植基地</t>
  </si>
  <si>
    <t>马镇村</t>
  </si>
  <si>
    <t>张运敏</t>
  </si>
  <si>
    <t>2020年民主村陕南生物科技有限公司中药材种植基地建设项目（发改局）</t>
  </si>
  <si>
    <t>立体化种植连栋大棚一座1500平方米，培育中药材种苗300万株，中药材种植80亩。</t>
  </si>
  <si>
    <t>民主村</t>
  </si>
  <si>
    <t>2020年曙坪镇马镇村生态园区建设项目（发改局）</t>
  </si>
  <si>
    <t>建板栗基地1000亩、五味子基地300亩、高粱基地500亩、葛根基地500亩；建有机蔬菜300亩，建生态养殖基地500亩，建加工厂房占地5亩，建筑面积5000平方米，其中建板栗酒、五味子酒、高粱酒、葛根酒生产线一条；开发集白酒窖藏和旅游观光为一体的溶洞一处；建休闲农庄占地3亩，建筑面积3000平方米；治理马镇二组鱼穴河坝滑坡约18X104立方米；建设产品交易中心1000平方米。</t>
  </si>
  <si>
    <t>2020年民主村圣峰中药材种植基地建设项目（发改局）</t>
  </si>
  <si>
    <t>栽植白芪600亩（圣峰药业），重楼300亩，其它中药材300亩</t>
  </si>
  <si>
    <t>2020年特色种植园区建设项目（发改局）</t>
  </si>
  <si>
    <t>种植魔芋300亩、重楼20亩、白芨20亩、天麻20亩、川乌50亩、黄莲500亩</t>
  </si>
  <si>
    <t>金岭村</t>
  </si>
  <si>
    <t>2020年药材种植基地建设项目（发改局）</t>
  </si>
  <si>
    <t>种植林下黄连400亩，党参100亩，天麻100亩</t>
  </si>
  <si>
    <t>2020年战斗道地中药材项目（发改局）</t>
  </si>
  <si>
    <t>种植中药材100亩</t>
  </si>
  <si>
    <t>王坤林</t>
  </si>
  <si>
    <t>2020年乐君黄连种植园区建设项目（发改局）</t>
  </si>
  <si>
    <t>种植黄连500亩</t>
  </si>
  <si>
    <t>2020年曙坪镇中坝蔬菜种植项目（发改局）</t>
  </si>
  <si>
    <t>蔬菜种植85亩</t>
  </si>
  <si>
    <t>中坝村</t>
  </si>
  <si>
    <t>易世斌</t>
  </si>
  <si>
    <t>2020年团堡猪沼园养殖园区建设项目（发改局）</t>
  </si>
  <si>
    <t>养殖生猪800头，开发茶园100亩，种植杨桃100亩</t>
  </si>
  <si>
    <t>2020年东风李子园配套设施建设项目（发改局）</t>
  </si>
  <si>
    <t>新建冷库100平方米，货物厂300平方米</t>
  </si>
  <si>
    <t>2020年五味子种植基地及药膳加工（发改局）</t>
  </si>
  <si>
    <t>种植培育五味子苗圃200亩40万株，建五味子采摘观光园100亩，建加工厂房600平方米，五味子加工药膳生产线一条，五味子饮料加工生产线一条。</t>
  </si>
  <si>
    <t>夏云富</t>
  </si>
  <si>
    <t>2020年综合养殖基地建设项目（发改局）</t>
  </si>
  <si>
    <t>发展养猪、牛、羊300头以上</t>
  </si>
  <si>
    <t>2020年曙坪镇和平村金丝皇菊种植项目（发改局）</t>
  </si>
  <si>
    <t>100亩种植基地</t>
  </si>
  <si>
    <t>王文静</t>
  </si>
  <si>
    <t>2020年江源种猪繁育基地建设项目（发改局）</t>
  </si>
  <si>
    <t>项目占地600亩，新建100亩现代高架大棚，500亩春秋蔬菜大棚。</t>
  </si>
  <si>
    <t>2020年钟宝镇校场坝物流园区建设项目（发改局）</t>
  </si>
  <si>
    <t>新建物流中心1800平方米，物流处理场地6000平方米</t>
  </si>
  <si>
    <t>2020年镇坪县中祥渔业养殖鱼塘建设项目（发改局）</t>
  </si>
  <si>
    <t>项目总占地8亩。其中观赏鱼养殖区1330平方米，休闲垂钓区2662平方木。新建平板桥一座，简易生产看护房一层15平方米、生态防洪堤600米、生态化粪池一个50立方米、铺设饮水管道500米、排污管道100米。</t>
  </si>
  <si>
    <t>贺中祥</t>
  </si>
  <si>
    <t>2020年得胜村板栗园区建设项目（发改局）</t>
  </si>
  <si>
    <t>板栗园低产改造4000亩，新建保鲜冷库1个</t>
  </si>
  <si>
    <t>得胜村</t>
  </si>
  <si>
    <t>带动20户贫困户增收</t>
  </si>
  <si>
    <t>2020年中华蜂养殖基地建设项目（发改局）</t>
  </si>
  <si>
    <t>中蜂养殖600箱</t>
  </si>
  <si>
    <t>带动15户贫困户增收</t>
  </si>
  <si>
    <t>2020年大梁子猪沼园养殖园区建设项目（发改局）</t>
  </si>
  <si>
    <t>养殖生猪500头、开发茶园基地80亩、</t>
  </si>
  <si>
    <t>种植魔芋200亩，板栗500亩，野生竹笋400亩</t>
  </si>
  <si>
    <t>2020年苏陕协作永红街道帮扶爱心订单项目（发改局）</t>
  </si>
  <si>
    <t>提供爱心订单100份</t>
  </si>
  <si>
    <t>2020年曾家镇梦贤沟中药材种养殖项目（发改局）</t>
  </si>
  <si>
    <t>300亩中药材</t>
  </si>
  <si>
    <t>曾家镇</t>
  </si>
  <si>
    <t>龚道华</t>
  </si>
  <si>
    <t>带动16户贫困户增收</t>
  </si>
  <si>
    <t>2020年高山花椒种植项目（发改局）</t>
  </si>
  <si>
    <t>240亩花椒</t>
  </si>
  <si>
    <t>赵善辉</t>
  </si>
  <si>
    <t>带动11户贫困户增收</t>
  </si>
  <si>
    <t>2020年白珠村农副产品加工建设项目</t>
  </si>
  <si>
    <t>1.发展洋芋种植基地200亩；2.整改提升加工厂厂房530平方米；3.厂区绿化、氛围营造；4.引进产品包装生产线。</t>
  </si>
  <si>
    <t>牛头店镇</t>
  </si>
  <si>
    <t>白珠村</t>
  </si>
  <si>
    <t>2020年美通达数据线加工项目（发改局）</t>
  </si>
  <si>
    <t>电子产品、加工、销售</t>
  </si>
  <si>
    <t>李泉华</t>
  </si>
  <si>
    <t>带动26户贫困户增收</t>
  </si>
  <si>
    <t>2020年隆顺茶业园区规范化建设项目（发改局）</t>
  </si>
  <si>
    <t>新栽种茶叶300亩</t>
  </si>
  <si>
    <t>2020年镇坪县星明村农业开发农民专业合作社（发改局）</t>
  </si>
  <si>
    <t>农产品种植、初加工、销售</t>
  </si>
  <si>
    <t>星明村</t>
  </si>
  <si>
    <t>赵伟</t>
  </si>
  <si>
    <t>2020年华坪镇尖山坪瓜蒌种植基地（发改局）</t>
  </si>
  <si>
    <t>建设瓜蒌基地200亩。</t>
  </si>
  <si>
    <t>尖山坪村</t>
  </si>
  <si>
    <t>胡娟</t>
  </si>
  <si>
    <t>带动36户贫困户增收</t>
  </si>
  <si>
    <t>2020年黄花种植基地项目（发改局）</t>
  </si>
  <si>
    <t>250亩</t>
  </si>
  <si>
    <t>张勇</t>
  </si>
  <si>
    <t>2020年绿之源农副产品加工种植基地建设项目（发改局）</t>
  </si>
  <si>
    <t>种植烤烟300亩，建设大棚20亩，厂房200平方米。</t>
  </si>
  <si>
    <t>张书香</t>
  </si>
  <si>
    <t>带动18户贫困户增收</t>
  </si>
  <si>
    <t>2020年菊花种植基地项目（发改局）</t>
  </si>
  <si>
    <t>150亩</t>
  </si>
  <si>
    <t>吕金树</t>
  </si>
  <si>
    <t>2020年华康高山蔬菜种植基地建设项目</t>
  </si>
  <si>
    <t>种植高山蔬菜100亩，建设蔬菜种植大棚30亩。</t>
  </si>
  <si>
    <t>罗声亮</t>
  </si>
  <si>
    <t>带动21户贫困户增收</t>
  </si>
  <si>
    <t>2020年洪皓香菇生产基地建设项目（发改局）</t>
  </si>
  <si>
    <t>生产食用菌30万代。</t>
  </si>
  <si>
    <t>郎立东</t>
  </si>
  <si>
    <t>高山生猪养殖</t>
  </si>
  <si>
    <t>500头</t>
  </si>
  <si>
    <t>黎辉</t>
  </si>
  <si>
    <t>带动10户贫困户增收</t>
  </si>
  <si>
    <t>2020年周仓坝农副产品加工基地建设项目（发改局）</t>
  </si>
  <si>
    <t>建设厂房600平方米，购置生产线一条</t>
  </si>
  <si>
    <t>张平</t>
  </si>
  <si>
    <t>2020年毛坝河生态渔业养殖基地建设项目（发改局）</t>
  </si>
  <si>
    <t>安装监控设施6公里，监控设备一套，投放生态育苗50000尾。</t>
  </si>
  <si>
    <t>王大兴</t>
  </si>
  <si>
    <t>2020年秦巴硒源香菇生产基地建设项目（发改局）</t>
  </si>
  <si>
    <t>建设大棚100亩，生产设备1套，加工食用菌100万代。</t>
  </si>
  <si>
    <t>黄均香</t>
  </si>
  <si>
    <t>2020年华万现代农业园区建设项目（发改局）</t>
  </si>
  <si>
    <t>建设中药种植基地2000亩，接待中心500平米。</t>
  </si>
  <si>
    <t>张玉仁</t>
  </si>
  <si>
    <t>2020年无花果种植（发改局）</t>
  </si>
  <si>
    <t>20亩</t>
  </si>
  <si>
    <t>带动6户贫困户增收</t>
  </si>
  <si>
    <t>2020年中蜂养殖（发改局）</t>
  </si>
  <si>
    <t>400桶</t>
  </si>
  <si>
    <t>带动4户贫困户增收</t>
  </si>
  <si>
    <t>2020年肉牛养殖项目（发改局）</t>
  </si>
  <si>
    <t>年出栏100头</t>
  </si>
  <si>
    <t>菊花种植加工建设项目</t>
  </si>
  <si>
    <t>菊花冷库600平米</t>
  </si>
  <si>
    <t>赵明</t>
  </si>
  <si>
    <t>带动22户贫困户增收</t>
  </si>
  <si>
    <t>2020年农副产品开发中心项目（发改局）</t>
  </si>
  <si>
    <t>建农副产品加工厂房600平米</t>
  </si>
  <si>
    <t>屈召勇</t>
  </si>
  <si>
    <t>2020年镇坪县青苔村农民种养殖专业合作社（发改局）</t>
  </si>
  <si>
    <t>250亩水稻，农产品加工、销售、旅游观光</t>
  </si>
  <si>
    <t>青台村</t>
  </si>
  <si>
    <t>朱刚</t>
  </si>
  <si>
    <t>2020年和顺劳保手套加工厂（发改局）</t>
  </si>
  <si>
    <t>社区工厂手套加工</t>
  </si>
  <si>
    <t>陆中华</t>
  </si>
  <si>
    <t>2020年千山村采摘园项目（发改局）</t>
  </si>
  <si>
    <t>种植金银花、果园150亩</t>
  </si>
  <si>
    <t>千山村</t>
  </si>
  <si>
    <t>胡虚奎</t>
  </si>
  <si>
    <t>2020年新华村猕猴桃种植基地项目（发改局）</t>
  </si>
  <si>
    <t>发展猕猴桃种植500亩</t>
  </si>
  <si>
    <t>城关镇</t>
  </si>
  <si>
    <t>新华村</t>
  </si>
  <si>
    <t>夏正安</t>
  </si>
  <si>
    <t>2020年千山庄园五组（发改局）</t>
  </si>
  <si>
    <t>种植蒲公英100亩</t>
  </si>
  <si>
    <t>王平</t>
  </si>
  <si>
    <t>2020年竹节溪村种养殖加工社区工厂（发改局）</t>
  </si>
  <si>
    <t>新建种养殖加工社区工厂一座</t>
  </si>
  <si>
    <t>竹节溪村</t>
  </si>
  <si>
    <t>陈为安</t>
  </si>
  <si>
    <t>2020年友谊村万亩黄连基地建设项目（发改局）</t>
  </si>
  <si>
    <t>栽培10000亩黄莲，流转山林10000亩</t>
  </si>
  <si>
    <t>友谊村</t>
  </si>
  <si>
    <t>袁碧清</t>
  </si>
  <si>
    <t>2020年康源黎家庭农场建设项目(发改局）</t>
  </si>
  <si>
    <t>林下乌鸡500只、生猪养殖80头</t>
  </si>
  <si>
    <t>杜安康</t>
  </si>
  <si>
    <t>2020年城关镇蔬菜村股份经济合作社食用菌生产基地建设项目（发改局）</t>
  </si>
  <si>
    <t>1.建设场地3000平方米；2.搭建菌棚24个；3.计划生产菌筒13万袋</t>
  </si>
  <si>
    <t>蔬菜村</t>
  </si>
  <si>
    <t>周礼富</t>
  </si>
  <si>
    <t>2020年镇坪县荣丰农林科技开发有限公司（发改局）</t>
  </si>
  <si>
    <t>建设旅游观光茶园</t>
  </si>
  <si>
    <t>曾德春</t>
  </si>
  <si>
    <t>2020年文彩村桃李园建设项目（发改局）</t>
  </si>
  <si>
    <t>新建桃李园基地300亩</t>
  </si>
  <si>
    <t>文彩村</t>
  </si>
  <si>
    <t>胡庆悝</t>
  </si>
  <si>
    <t>2020年太阳能路灯建设项目（发改局）</t>
  </si>
  <si>
    <t>40盏路灯</t>
  </si>
  <si>
    <t>2020年庙坝村种养殖农民专业合作社（发改局）</t>
  </si>
  <si>
    <t>新发展烤烟种植200亩</t>
  </si>
  <si>
    <t>上竹镇</t>
  </si>
  <si>
    <t>庙坝村</t>
  </si>
  <si>
    <t xml:space="preserve">任泽东 </t>
  </si>
  <si>
    <t>2020年庙坝村青源养殖农业专业专业合作社（发改局）</t>
  </si>
  <si>
    <t>新发展养鸡1万羽</t>
  </si>
  <si>
    <t>2020年湘坪村猕猴桃产业基地发展项目（发改局）</t>
  </si>
  <si>
    <t>新建一座300平方米的标准厂房、建设150平方米冷库一个；建设猕猴桃加工生产线一条</t>
  </si>
  <si>
    <t>湘坪村</t>
  </si>
  <si>
    <t>2020年湘坪村利远金银花种植项目（发改局）</t>
  </si>
  <si>
    <t>新发展金银花和单参185亩</t>
  </si>
  <si>
    <t>2020年镇坪县刘老三养殖农民专业合作社项目（发改局）</t>
  </si>
  <si>
    <t>新发展林下土鸡5000羽以上、种植魔芋15亩、黄连10亩、养猪50头</t>
  </si>
  <si>
    <t>2020年湘坪村田长虎林下养鸡场（发改局）</t>
  </si>
  <si>
    <t>新发展林下土鸡3000羽以上、养蜂30桶</t>
  </si>
  <si>
    <t>2020年上竹镇渔业产业发展项目（发改局）</t>
  </si>
  <si>
    <t>续建渔业产业一处</t>
  </si>
  <si>
    <t>2020年上竹镇百合花产业园项目（发改局）</t>
  </si>
  <si>
    <t>种植百合花80亩，举办上竹镇第二届“百合花”节</t>
  </si>
  <si>
    <t>2020年湘坪村村集体袋料香菇发展项目（发改局）</t>
  </si>
  <si>
    <t>新发展袋料香菇10万袋</t>
  </si>
  <si>
    <t>2020年上竹镇大坝村洋荷姜种植项目（发改局）</t>
  </si>
  <si>
    <t>发展洋荷姜种植30亩</t>
  </si>
  <si>
    <t>2020年上竹镇大坝村琪诚生猪养殖项目（发改局）</t>
  </si>
  <si>
    <t>养殖生猪300头，其中能繁母猪30头。</t>
  </si>
  <si>
    <t>2020年上竹镇中心村油葵种植项目（发改局）</t>
  </si>
  <si>
    <t>扩展油葵种植面积200亩</t>
  </si>
  <si>
    <t>华坪镇团结村集体经济2020年（华坪镇）</t>
  </si>
  <si>
    <t>计划新建集体经济1处</t>
  </si>
  <si>
    <t>团结村</t>
  </si>
  <si>
    <t>刘裕明</t>
  </si>
  <si>
    <t>完成新建集体经济1处</t>
  </si>
  <si>
    <t>2020年上竹镇产业补助到户资金（上竹镇）</t>
  </si>
  <si>
    <t>发展生猪、养蜂、烤烟、养鸡魔芋、中药材、核桃等特色产业</t>
  </si>
  <si>
    <t>县农林科技局</t>
  </si>
  <si>
    <t>苏怀春</t>
  </si>
  <si>
    <t>完成全镇农户产业补助到户</t>
  </si>
  <si>
    <t>2020年上竹镇庙坝村烤烟基地发展项目（上竹镇）</t>
  </si>
  <si>
    <t>新发展烤烟230亩</t>
  </si>
  <si>
    <t>县烟草公司</t>
  </si>
  <si>
    <t>潘益彬</t>
  </si>
  <si>
    <t>贫困户流转土地及务工收入1500元以上</t>
  </si>
  <si>
    <t>2020年上竹镇庙坝村青源生态养殖合作社（上竹镇）</t>
  </si>
  <si>
    <t>新发展林下养鸡10000羽</t>
  </si>
  <si>
    <t>贫困户养殖增加收入1000元以上</t>
  </si>
  <si>
    <t>2020年上竹镇湘坪村烤烟基地发展项目（上竹镇）</t>
  </si>
  <si>
    <t>新发展烤烟105亩</t>
  </si>
  <si>
    <t>贫困户流转土地及务工收入1950元以上</t>
  </si>
  <si>
    <t>2020年上竹镇大坝村青龙寨湾千头场（上竹镇）</t>
  </si>
  <si>
    <t>蔬菜大棚5亩，圈舍300平方米、露天蔬菜、洋芋、玉米50亩，放养区扩大100亩</t>
  </si>
  <si>
    <t>大坝村</t>
  </si>
  <si>
    <t>增加贫困群众务工收入</t>
  </si>
  <si>
    <t>2020年上竹镇大坝村洋荷姜种植（上竹镇）</t>
  </si>
  <si>
    <t>新建阳荷姜50亩</t>
  </si>
  <si>
    <t>2020年三坪村板栗种植园区（钟宝镇）</t>
  </si>
  <si>
    <t>新建板栗种植园区500亩</t>
  </si>
  <si>
    <t>向世军</t>
  </si>
  <si>
    <t>建成三坪村板栗种植园区</t>
  </si>
  <si>
    <t>2020年三坪村白芍种植园区（钟宝镇）</t>
  </si>
  <si>
    <t>发展白芍种植两百亩</t>
  </si>
  <si>
    <t>三坪村</t>
  </si>
  <si>
    <t>新建白芍种植园区</t>
  </si>
  <si>
    <t>2020年三坪村黄连种植园区（钟宝镇）</t>
  </si>
  <si>
    <t>新发展黄连种植700亩</t>
  </si>
  <si>
    <t>新建黄连种植园区700亩</t>
  </si>
  <si>
    <t>2020年三坪村中蜂养殖产业（钟宝镇）</t>
  </si>
  <si>
    <t>发展中峰养殖300箱</t>
  </si>
  <si>
    <t>2020年民主村圣峰中药材种植基地（钟宝镇）</t>
  </si>
  <si>
    <t>立体化种植连栋大棚一座</t>
  </si>
  <si>
    <t>2020年油葵深加工（曙坪镇）</t>
  </si>
  <si>
    <t>厂房建设及亚油设备</t>
  </si>
  <si>
    <t>阳安村</t>
  </si>
  <si>
    <t>谌青山</t>
  </si>
  <si>
    <t>为群众提供油葵加工。</t>
  </si>
  <si>
    <t>2020年桃元村天星米加工（曙坪镇）</t>
  </si>
  <si>
    <t>解决群众天星米加工</t>
  </si>
  <si>
    <t>2020年金岭村特色种植园区（钟宝镇）</t>
  </si>
  <si>
    <t>2020年双坪村农副产品加工（曙坪镇）</t>
  </si>
  <si>
    <t>为群众解决农副产品加工</t>
  </si>
  <si>
    <t>2020年大树金银花、白芍、重楼种植（曙坪镇）</t>
  </si>
  <si>
    <t>种植120亩</t>
  </si>
  <si>
    <t>大树村</t>
  </si>
  <si>
    <t>为群众带来增收</t>
  </si>
  <si>
    <t>2020年马镇村苦荞种植（曙坪镇）</t>
  </si>
  <si>
    <t>种植苦荞200亩</t>
  </si>
  <si>
    <t>2020年金岭村中华蜂养殖基地（钟宝镇）</t>
  </si>
  <si>
    <t>发展中蜂养殖600箱</t>
  </si>
  <si>
    <t>2020年马镇村生态园区建设项目（曙坪镇）</t>
  </si>
  <si>
    <t>五味子酒、高粱酒、葛根酒生产线一条；开发集白酒窖藏和旅游观光为一体的溶洞一处；建休闲农庄占地3亩，建筑面积3000平方米；治理马镇二组鱼穴河坝滑坡约18X104立方米；建设产品交易中心1000平方米。</t>
  </si>
  <si>
    <t>2020年战斗村道地中药材（曙坪镇）</t>
  </si>
  <si>
    <t>种植药材100亩</t>
  </si>
  <si>
    <t>2020年中坝村蔬菜种植（中坝村）</t>
  </si>
  <si>
    <t>2020年五味子种植基地及药膳加工（曙坪镇）</t>
  </si>
  <si>
    <t>安坪村</t>
  </si>
  <si>
    <t>张诗成</t>
  </si>
  <si>
    <t>2020年和平村金丝皇菊种植（曙坪镇）</t>
  </si>
  <si>
    <t>金丝皇菊种植100亩</t>
  </si>
  <si>
    <t>和平村</t>
  </si>
  <si>
    <t>2020年镇坪县中祥渔业养殖鱼塘建设项目（曙坪镇）</t>
  </si>
  <si>
    <t>项目总占地8亩。其中观赏鱼养殖区1330平方米，休闲垂钓区2662平方木。新建平板桥</t>
  </si>
  <si>
    <t>联合村</t>
  </si>
  <si>
    <t>贺忠祥</t>
  </si>
  <si>
    <t>2020年金岭村大梁子猪沼园养殖园区（钟宝镇）</t>
  </si>
  <si>
    <t>养殖生猪500头、开发茶园基地80亩</t>
  </si>
  <si>
    <t>2020年东风村特色种植园区(钟宝镇)</t>
  </si>
  <si>
    <t>东风村</t>
  </si>
  <si>
    <t>2020年东风村药材种植基地（钟宝镇）</t>
  </si>
  <si>
    <t>2020年东风村乐君黄连种植园区（钟宝镇）</t>
  </si>
  <si>
    <t>2020年东风村团堡猪沼园养殖园区（钟宝镇）</t>
  </si>
  <si>
    <t>2020年东风村李子园配套设施（钟宝镇）</t>
  </si>
  <si>
    <t>建成冷库100平方米，货物厂300平方米</t>
  </si>
  <si>
    <t>2020年旧城村无花果种植（钟宝镇）</t>
  </si>
  <si>
    <t>无花果种植20亩</t>
  </si>
  <si>
    <t>旧城村</t>
  </si>
  <si>
    <t>种植无花果20亩</t>
  </si>
  <si>
    <t>2020年旧城村中蜂养殖（钟宝镇）</t>
  </si>
  <si>
    <t>养殖中蜂400桶</t>
  </si>
  <si>
    <t>2020年旧城村肉牛养殖（钟宝镇）</t>
  </si>
  <si>
    <t>肉牛养殖年出栏100头</t>
  </si>
  <si>
    <t>肉牛出栏率年100头。</t>
  </si>
  <si>
    <t>2020年新坪村药材种植基地（钟宝镇）</t>
  </si>
  <si>
    <t>种植林下黄连300亩，玄参200亩</t>
  </si>
  <si>
    <t>新坪村</t>
  </si>
  <si>
    <t>2020年新坪村综合养殖基地（钟宝镇）</t>
  </si>
  <si>
    <t>2020年得胜村江源种猪繁育基地（钟宝镇村）</t>
  </si>
  <si>
    <t>2020年得胜村板栗园低产改造4000亩，新建保鲜冷库1个（钟宝镇）</t>
  </si>
  <si>
    <t>2020年白珠村农副产品加工工程（牛头店镇）</t>
  </si>
  <si>
    <t>杜勇</t>
  </si>
  <si>
    <t>2020年水晶坪稻田养鱼示范项目工程（牛头店镇）</t>
  </si>
  <si>
    <t>新建稻田养鱼示范区20亩，新建堰渠500米。</t>
  </si>
  <si>
    <t>水晶坪村</t>
  </si>
  <si>
    <t>2020年竹叶食用油加工厂提升工程（牛头店镇）</t>
  </si>
  <si>
    <t>1.发展油葵种植基地500亩，油菜200亩；2.整改提升加工厂厂房230平方米；3.</t>
  </si>
  <si>
    <t>竹叶村</t>
  </si>
  <si>
    <t>2020年红星村田园综合体建设（牛头店镇）</t>
  </si>
  <si>
    <t>一二组土地整理，种植樱桃树500亩</t>
  </si>
  <si>
    <t>红星村</t>
  </si>
  <si>
    <t>（2020）特色农产品种养及观光园建设（发改局）</t>
  </si>
  <si>
    <t>项目总占地13500平方米，其中建筑面积600平方米，餐饮、住宿、库房各一层;休闲垂钓区两个，总面积900平方米，有机蔬菜种植12000平方米。</t>
  </si>
  <si>
    <t>柏誉</t>
  </si>
  <si>
    <t>2020年钟宝镇得洲丹参种植产业示范园建设项目（发改局）</t>
  </si>
  <si>
    <t>丹参种植基地250亩，育苗基地100亩，烘干房3栋，改造道路1公里</t>
  </si>
  <si>
    <t>(2020)林下生态种养项目(发改局)</t>
  </si>
  <si>
    <t>林下生态土鸡养殖5万羽、林下生态猪500头，改造生态土鸡圈舍、生态猪圈舍各2000平方米，有机蔬菜基地500亩，停车场500平方米，以及污水、粪便加工有机肥处理等配套基础设施。</t>
  </si>
  <si>
    <t>（2020）中药材种植基地建设项目（发改局）</t>
  </si>
  <si>
    <t>项目总面积250亩，其中建筑面积500平方米，新建魔芋加工厂200平方米，炕房100平方米，配套污水处理设施及绿化、亮化工程。种植及观光基地250亩（魔芋种植140亩，七叶一枝花种植20亩，黄连种植20亩，川乌种植30亩，大黄种植20亩，百合种植20亩）新修产业路3公里，观光路300米。</t>
  </si>
  <si>
    <t>（2020）镇坪县佳华现代农业园区（发改局）</t>
  </si>
  <si>
    <t>该园区规划占地面积1515亩，整个园区由核心区、示范区和辐射区三个层次组成。    1、综合管理理服务中心5亩； 2、仓储加工物流区10亩；休闲度假区200亩； 3、基地建设1300亩,其中：云木香标准化种植示范基地640亩；黄精标准化种植示范基地580亩；重楼标准化种植示范基地80亩。</t>
  </si>
  <si>
    <t>（2020）富硒矿泉水生产线建设（发改局）</t>
  </si>
  <si>
    <t>建年产12000万瓶矿泉水生产线1条，桶装水220万桶一条，建观光园区6600平方米，垂钓区河滩0.8公里，种植神仙豆腐育苗基地2600亩，栽种200亩翠李。</t>
  </si>
  <si>
    <t>（2020）山羊养殖及产业链发展项目（发改局）</t>
  </si>
  <si>
    <t>新建羊场圈舍1200㎡，道路3公里；流转土地400亩；牧草种植200亩；建堆粪场1处、高压清粪枪1台；建设饲料厂房300㎡，蓄水管道2000米；建设循环农业魔芋种植基地200亩。</t>
  </si>
  <si>
    <t>（2020）镇坪县特色种养基地建设（发改局）</t>
  </si>
  <si>
    <t>新建腊肉展览馆1500平方米，停车场300平方米，腊肉腌制区300平方米，晾干区400平方米。建林下生猪养殖200头，绿色蔬菜基地200亩，配套建设绿化排污设施。</t>
  </si>
  <si>
    <t>曾家镇桃花村、城关镇联盟村特色经济林产业项目（林业局）</t>
  </si>
  <si>
    <t>总任务2000亩，涉及镇坪县城关镇联盟村0.1万亩核桃、曾家镇桃花村0.1万亩李子、樱桃、杉树、板栗等</t>
  </si>
  <si>
    <t>林业局</t>
  </si>
  <si>
    <t>杨立刚</t>
  </si>
  <si>
    <t>提高贫困人口收入</t>
  </si>
  <si>
    <t>完成总任务2000亩，涉及镇坪县城关镇联盟村0.1万亩核桃、曾家镇桃花村0.1万亩李子、樱桃、杉树、板栗等</t>
  </si>
  <si>
    <t>曾家镇千山村、阳河村，钟宝镇镇三坪村特色经济林产业项目（林业局）</t>
  </si>
  <si>
    <t>人工造林总面积1000亩，共区划了3个作业区。其中曾家镇千山村300亩李子、樱桃等，曾家镇阳河村400亩核桃，钟宝镇三坪村300亩李子、板栗等。</t>
  </si>
  <si>
    <t>完成人工造林总面积1000亩，共区划了3个作业区。其中曾家镇千山村300亩李子、樱桃等，曾家镇阳河村400亩核桃，钟宝镇三坪村300亩李子、板栗等。</t>
  </si>
  <si>
    <t>曾家镇核桃经济林产业项目（林业局）</t>
  </si>
  <si>
    <t>新建核桃基地300亩</t>
  </si>
  <si>
    <t>花坪村</t>
  </si>
  <si>
    <t>完成新建核桃基地300亩</t>
  </si>
  <si>
    <t>曾家镇洪阳村核桃经济林产业项目（林业局）</t>
  </si>
  <si>
    <t>新建核桃基地500亩</t>
  </si>
  <si>
    <t>洪阳村</t>
  </si>
  <si>
    <t>完成新建核桃基地500亩</t>
  </si>
  <si>
    <t>牛头店镇核桃经济林产业项目（林业局）</t>
  </si>
  <si>
    <t>牛头店镇竹叶村核桃经济林产业项目（林业局）</t>
  </si>
  <si>
    <t>新建和改造核桃基地500亩</t>
  </si>
  <si>
    <t>完成新建和改造核桃基地500亩</t>
  </si>
  <si>
    <t>华坪镇核桃经济林产业项目（林业局）</t>
  </si>
  <si>
    <t>尖山坪</t>
  </si>
  <si>
    <t>上竹镇核桃经济林产业项目（林业局）</t>
  </si>
  <si>
    <t>新建核桃基地200亩</t>
  </si>
  <si>
    <t>松坪村</t>
  </si>
  <si>
    <t>完成新建核桃基地200亩</t>
  </si>
  <si>
    <t>钟宝镇民主村核桃经济林产业项目（林业局）</t>
  </si>
  <si>
    <t>建核桃苗圃30亩</t>
  </si>
  <si>
    <t>完成建核桃苗圃30亩</t>
  </si>
  <si>
    <t>华坪镇特色经济林产业项目（华坪镇）</t>
  </si>
  <si>
    <t>营造特色经济林900亩</t>
  </si>
  <si>
    <t>刘裕铭</t>
  </si>
  <si>
    <t>完成营造特色经济林900亩</t>
  </si>
  <si>
    <t>钟宝镇特色经济林产业项目（钟宝镇）</t>
  </si>
  <si>
    <t>营造特色经济林500亩</t>
  </si>
  <si>
    <t>吕武鸿</t>
  </si>
  <si>
    <t>完成营造特色经济林500亩</t>
  </si>
  <si>
    <t>曙坪镇桃园村特色经济林产业项目（曙坪镇）</t>
  </si>
  <si>
    <t>营造特色经济林400亩</t>
  </si>
  <si>
    <t>桃园村</t>
  </si>
  <si>
    <t>刘鹏</t>
  </si>
  <si>
    <t>完成营造特色经济林400亩</t>
  </si>
  <si>
    <t>上竹镇特色经济林产业项目（上竹镇）</t>
  </si>
  <si>
    <t>营造特色经济林2000亩</t>
  </si>
  <si>
    <t>毕道云</t>
  </si>
  <si>
    <t>完成营造特色经济林2000亩</t>
  </si>
  <si>
    <t>城关镇特色经济林产业项目（城关镇）</t>
  </si>
  <si>
    <t>营造特色经济林4000亩</t>
  </si>
  <si>
    <t>杨辉</t>
  </si>
  <si>
    <t>完成营造特色经济林4000亩</t>
  </si>
  <si>
    <t>牛头店镇特色经济林产业项目（牛头店镇）</t>
  </si>
  <si>
    <t>覃勇</t>
  </si>
  <si>
    <t>曾家镇特色经济林产业项目（曾家镇）</t>
  </si>
  <si>
    <t>营造特色经济林1700亩</t>
  </si>
  <si>
    <t>张春平</t>
  </si>
  <si>
    <t>完成营造特色经济林1700亩</t>
  </si>
  <si>
    <t>曙坪镇中坝村特色经济林产业项目（林业局）</t>
  </si>
  <si>
    <t>完成中坝村和联合村“三化一片林绿色家园建设”</t>
  </si>
  <si>
    <t>曙坪镇联合村特色经济林产业项目（林业局）</t>
  </si>
  <si>
    <t>完成联合村重点区域绿化</t>
  </si>
  <si>
    <t>畜牧产业补助（农水局）</t>
  </si>
  <si>
    <t>大力发展以牛、羊、鸡、蜂蜜等特色养殖为主的养殖业。肉牛50-100头的美场补助10万元以内、肉牛30-50头或肉羊存栏100-200只的养殖大户每户补助5万元以内、蜂蜜发展100群以上的每群补助100元，1001以下的每群补助50元，50群以下的不补助。取得区域内品牌营销的每个品牌补助1万元。</t>
  </si>
  <si>
    <t>农水局</t>
  </si>
  <si>
    <t>完成大力发展以牛、羊、鸡、蜂蜜等特色养殖为主的养殖业。肉牛50-100头的美场补助10万元以内、肉牛30-50头或肉羊存栏100-200只的养殖大户每户补助5万元以内、蜂蜜发展100群以上的每群补助100元，1001以下的每群补助50元，50群以下的不补助。取得区域内品牌营销的每个品牌补助1万元。</t>
  </si>
  <si>
    <t>2020年曙坪镇兴隆村六组旅游乡村建设工程（发改局）</t>
  </si>
  <si>
    <t>征收10亩土地，实施绿化工程及观光亭建设工程</t>
  </si>
  <si>
    <t>兴隆村</t>
  </si>
  <si>
    <t>县发改局</t>
  </si>
  <si>
    <t>带动12户贫困户增收</t>
  </si>
  <si>
    <t>2020年曙坪镇阳安美丽乡村建设项目（发改局）</t>
  </si>
  <si>
    <t>进行环境综合整治、绿化、亮化</t>
  </si>
  <si>
    <t>带动全村贫困户增收</t>
  </si>
  <si>
    <t>2020年曙坪镇联合美丽乡村建设项目（发改局）</t>
  </si>
  <si>
    <t>带动贫困户增收</t>
  </si>
  <si>
    <t>2020年曙坪镇桃元美丽乡村建设项目（发改局）</t>
  </si>
  <si>
    <t>2020年振兴中药疗养基地建设项目（发改局）</t>
  </si>
  <si>
    <t>中药种植基地1000亩，接待中心、民宿改造1000平米。</t>
  </si>
  <si>
    <t>胡榜文</t>
  </si>
  <si>
    <t>2020年兴隆村六组旅游乡村建设工程（曙坪镇）</t>
  </si>
  <si>
    <t>2020年阳安美丽乡村（曙坪镇）</t>
  </si>
  <si>
    <t>2020年联合美丽乡村（曙坪镇）</t>
  </si>
  <si>
    <t>为群众改善居住环境</t>
  </si>
  <si>
    <t>2020年桃元美丽乡村（曙坪镇）</t>
  </si>
  <si>
    <t>2020年新坪村采摘观光园</t>
  </si>
  <si>
    <t>新建新坪采摘观光园，总占地500亩</t>
  </si>
  <si>
    <t>2020年前进村乡村旅游开发项目（牛头店镇）</t>
  </si>
  <si>
    <t>修建枫树梁古迹步道500米，修建凉亭1座，修建凉风洞凉亭1座</t>
  </si>
  <si>
    <t>前进村</t>
  </si>
  <si>
    <t>文广旅游局</t>
  </si>
  <si>
    <t>完成修建枫树梁古迹步道500米，修建凉亭1座，修建凉风洞凉亭1座</t>
  </si>
  <si>
    <t>2020年红星村普安寨旅游开发项目（牛头店镇）</t>
  </si>
  <si>
    <t>普安寨修复</t>
  </si>
  <si>
    <t>完成普安寨修复</t>
  </si>
  <si>
    <t>2020镇坪县曙坪镇花溪土屋建设（发改局）</t>
  </si>
  <si>
    <t>规划面积320亩。根据园区旅游开发的需要，将规划年限划分为一期、二期；一期包含民宿11间的改造，以及重要节点的景观落地、高山蔬菜5557平方米等产业种植完善；二期包含休闲区207563平方米及拓展项目的完善。</t>
  </si>
  <si>
    <t>2020年二组光伏发电项目（发改局）</t>
  </si>
  <si>
    <t>建设10千瓦光伏电站</t>
  </si>
  <si>
    <t>带动3户贫困户增收</t>
  </si>
  <si>
    <t>2020年富农生态种养殖农民专业合作社</t>
  </si>
  <si>
    <t>种养殖结合200亩</t>
  </si>
  <si>
    <t>丁涛</t>
  </si>
  <si>
    <t>2020年百品生态农业科技有限公司（发改局）</t>
  </si>
  <si>
    <t>500亩</t>
  </si>
  <si>
    <t>张轩豪</t>
  </si>
  <si>
    <t>2020年良种培育项目（林业局）</t>
  </si>
  <si>
    <t>繁育良种核桃苗30亩</t>
  </si>
  <si>
    <t>改善贫困人口生产生活条件</t>
  </si>
  <si>
    <t>繁育核桃良种15万株，可发展推广示范基地0.6万亩以上，建立群众中长增收产业。</t>
  </si>
  <si>
    <t>2020年长序榆等植物保护项目（林业局）</t>
  </si>
  <si>
    <t>栽植长序榆30亩</t>
  </si>
  <si>
    <t>物种得到保护，数量不但增加</t>
  </si>
  <si>
    <t>2020年核桃经济林产业项目(林业局）</t>
  </si>
  <si>
    <t>完成核桃经济林1万亩。 按照400元/亩予以补助。</t>
  </si>
  <si>
    <t>完成营造林0.8万亩</t>
  </si>
  <si>
    <t>2020年特色经果林产业造林补贴项目（林业局）</t>
  </si>
  <si>
    <t>完成樱桃、李子、拐枣、花椒等特色经果和用材林营造林3万亩，按照300元/亩予以补助。</t>
  </si>
  <si>
    <t>完成营造林1万亩</t>
  </si>
  <si>
    <t>2020年山林经济千村千处扶贫示范点项目（林业局）</t>
  </si>
  <si>
    <t>发展核桃等特色经济林扶贫示范点8个，每个面积核心区面积100亩以上（改造核桃、板栗200亩以上），辐射周边300亩以上，带动贫困户10户，户均增收0.2万元以上。</t>
  </si>
  <si>
    <t>完成山林经济0.3万亩</t>
  </si>
  <si>
    <t>2020年林下经济示范基地建设项目（林业局）</t>
  </si>
  <si>
    <t>完成林下经济示范基地建设示范点8个，带动贫困户10户，户均增收0.2万元以上。具体标准如下：1、发展林下种植药材、魔芋等核心区面积100亩以上，辐射周边300亩以上，年产值100万元以上；2、发展林禽、林畜等林下特种养殖以及驯养其它野生动物模式为主的基地年产值在150万元以上；3、林下养蜂1000箱以上，年产值在100万元以上；</t>
  </si>
  <si>
    <t>完成林下经济0.3万亩，成活率达到85%。</t>
  </si>
  <si>
    <t>2020年山林经济示范园区项目（林业局）</t>
  </si>
  <si>
    <t>争创山林经济示范园区4个。按照园区标准创建</t>
  </si>
  <si>
    <t>完成营造核桃等经济林0.3万亩成活率达到85%。</t>
  </si>
  <si>
    <t>2020年生态休闲林业示范园项目（林业局）</t>
  </si>
  <si>
    <t>争创生态休闲林业示范园3个，其中市级一个，县级2个。</t>
  </si>
  <si>
    <t>森林质量得到提升，群众生活得到提高，建设森林康养旅游一体休闲场所3处</t>
  </si>
  <si>
    <t>2020年森林抚育项目（林业局）</t>
  </si>
  <si>
    <t>对规划设计范围内中幼林进行抚育，主要是砍灌、疏伐、修枝等施工。完成修复面积6万亩。项目实施带动200户贫困户增收，户均增收0.2万元。</t>
  </si>
  <si>
    <t>完成中幼林抚育5万亩</t>
  </si>
  <si>
    <t>2020年“三化一片林”绿色家园建设项目（林业局）</t>
  </si>
  <si>
    <t>完成7个村的村庄、道路、庭院绿化，</t>
  </si>
  <si>
    <t>村庄绿化有效，人居环境得到改善群众满意率达90%</t>
  </si>
  <si>
    <t>2020年重点区域绿化和植被恢复费（林业局）</t>
  </si>
  <si>
    <t>完成集中安置小区及镇村主要出入口、集镇村庄周边绿化</t>
  </si>
  <si>
    <t>2020年陕西镇坪曙河源国家湿地公园保护与恢复（林业局）</t>
  </si>
  <si>
    <t>1.设立界碑3块，界桩300个。2.建设污水处理设施设备7套。设置垃圾筒90个。3.购置湿地公园办公设备等</t>
  </si>
  <si>
    <t>湿地公园得到有效保护，群众满意率达90%</t>
  </si>
  <si>
    <t>曾家镇洪阳村森林资源培育建设项目（林业局）</t>
  </si>
  <si>
    <t>对规划设计范围内中幼林进行抚育，主要是砍灌、疏伐、修枝等施工。完成修复面积0.3万亩。</t>
  </si>
  <si>
    <t>完成对规划设计范围内中幼林进行抚育，主要是砍灌、疏伐、修枝等施工。完成修复面积0.3万亩。</t>
  </si>
  <si>
    <t>牛头店镇水晶坪村森林资源培育建设项目（林业局）</t>
  </si>
  <si>
    <t>牛头店镇竹叶林资源培育建设项目（林业局）</t>
  </si>
  <si>
    <t>曙坪镇桃园村森林资源培育建设项目（林业局）</t>
  </si>
  <si>
    <t>对规划设计范围内中幼林进行抚育，主要是砍灌、疏伐、修枝等施工。完成修复面积1万亩。</t>
  </si>
  <si>
    <t>完成对规划设计范围内中幼林进行抚育，主要是砍灌、疏伐、修枝等施工。完成修复面积1万亩。</t>
  </si>
  <si>
    <t>2020年龙鹏核桃种植园区项目</t>
  </si>
  <si>
    <t>新栽种核桃350亩</t>
  </si>
  <si>
    <t>2020年新坪茶厂低产茶园改造项目</t>
  </si>
  <si>
    <t>茶园改造150亩，现有茶园巩固50亩</t>
  </si>
  <si>
    <t>2020年新坪村一组蔬果配送中心项目</t>
  </si>
  <si>
    <t>新建设冷库120立方米配套制冷设备</t>
  </si>
  <si>
    <t>2020年新坪村三组板栗园改造项目</t>
  </si>
  <si>
    <t>对新坪村三组现有板栗园500亩进行高产改造</t>
  </si>
  <si>
    <t>2020年新坪一组社区工厂项目</t>
  </si>
  <si>
    <t>新修社区工厂，提供劳动就业50人</t>
  </si>
  <si>
    <t>2020年农村骨干教师浸入式域外培训（发改局）</t>
  </si>
  <si>
    <t>培育教师50人</t>
  </si>
  <si>
    <t>陆翔</t>
  </si>
  <si>
    <t>完成培育教师50人</t>
  </si>
  <si>
    <t>竹叶村集体经济建设（牛头店镇）</t>
  </si>
  <si>
    <t>发展油葵种植500亩，建设农副产品配套设施。</t>
  </si>
  <si>
    <t>培育生产经营主体，带动贫困人口增收</t>
  </si>
  <si>
    <t>完成发展油葵种植500亩，建设农副产品配套设施。</t>
  </si>
  <si>
    <t>渝龙村集体经济建设（华坪镇）</t>
  </si>
  <si>
    <t>发展特色产业：种养殖（牛、羊、蜂蜜、魔芋及中药材等）</t>
  </si>
  <si>
    <t>渝龙村</t>
  </si>
  <si>
    <t>尖山坪村特色产业和乡村旅游经济（华坪镇）</t>
  </si>
  <si>
    <t>打造特色产业村，发展魔芋、土豆、生猪、牛羊、蜂蜜等种养殖产业，发展乡村旅游，保留穿家楼特色亮点。</t>
  </si>
  <si>
    <t>湘坪村集体经济发展项目（上竹镇）</t>
  </si>
  <si>
    <t>湘坪村村集体经济合作社大力发展以袋料香菇为主导产业的种植养殖业。</t>
  </si>
  <si>
    <t>联合村集体经济发展项目（曙坪镇）</t>
  </si>
  <si>
    <t>联合村盘活以三大峡水库资源发展集体经济，发展涉水产业1100亩。</t>
  </si>
  <si>
    <t>干洲河村集体经济发展项目（钟宝镇）</t>
  </si>
  <si>
    <t>干洲河村村集体经济合作社新发展猕猴桃种植30余亩</t>
  </si>
  <si>
    <t>干洲河村</t>
  </si>
  <si>
    <t>友谊村集体经济建设项目（城关镇）</t>
  </si>
  <si>
    <t>友谊村股份经济合作社收回农户旧宅基地19栋，与月满湖旅游公司合作建设19栋民宿，实现收益，进行分红。</t>
  </si>
  <si>
    <t>团结村一村一品示范基地建设（农水局）</t>
  </si>
  <si>
    <t>建设大棚黄连种植500亩，林下黄连4000亩</t>
  </si>
  <si>
    <t>白珠村集体经济建设项目（牛头店镇）</t>
  </si>
  <si>
    <t>集体经济合作社农副产品加工厂配套设施</t>
  </si>
  <si>
    <t>牛头店镇竹叶村欣陕公司党建引领示范茶园建设项目（牛头店镇）</t>
  </si>
  <si>
    <t>企业+农户模式发展示范茶园120亩，进行土地整理和苗木购置。</t>
  </si>
  <si>
    <t>竹叶村产业发展暨美丽乡村项目（牛头店镇）</t>
  </si>
  <si>
    <t>新修竹叶村农业产业园区道路1.6公里，治理河道1公里</t>
  </si>
  <si>
    <t>尖山坪村产业发展暨美丽乡村项目（华坪镇）</t>
  </si>
  <si>
    <t>种植1000亩中药材</t>
  </si>
  <si>
    <t>湘坪村产业发展暨美丽乡村项目（上竹镇）</t>
  </si>
  <si>
    <t>新建湘坪村三组产业路2公里</t>
  </si>
  <si>
    <t>联合村产业发展暨美丽乡村项目（曙坪镇）</t>
  </si>
  <si>
    <t>种植经济林木110亩，修建园区配套设施。</t>
  </si>
  <si>
    <t>新坪村产业发展暨美丽乡村项目（钟宝镇）</t>
  </si>
  <si>
    <t>配齐农业园区污水处理管网及设施1处，建造化粪池1个，污水管道500米，对农业园区内沟渠整治。</t>
  </si>
  <si>
    <t>向阳村产业发展暨美丽乡村项目（曾家镇）</t>
  </si>
  <si>
    <t>建设生态宜居村庄，改善提升村道沿线85户户貌和环境。加强村庄治理水平，大力开展新民风提升行动。</t>
  </si>
  <si>
    <t>向阳村</t>
  </si>
  <si>
    <t>发展特色种植黄连等中草药500亩、茶叶种植200亩、养鸡1000只、特色渔业养殖5亩等。</t>
  </si>
  <si>
    <t>友谊村产业发展暨美丽乡村项目（城关镇）</t>
  </si>
  <si>
    <t>建设生态宜居村庄，美化村庄道路1公里，完善污水管网建设1公里，改造提升8户农家庭院。</t>
  </si>
  <si>
    <t>资产收益扶贫试点项目（农水局）</t>
  </si>
  <si>
    <t>中央基建投资水电扶贫项目</t>
  </si>
  <si>
    <t>镇坪县华坪镇等3个镇高标准农田建设项目-涉及6个贫困村农田提升改造(农水局）</t>
  </si>
  <si>
    <t>建成高标准农田面积494.2公顷，主要建设内容为平整覆土1.5公顷，土地翻耕培肥2.9公顷；改建排水沟29条，长5084米，新建生产桥5座，涵管15座；改建田间道5条，4570米，改建生产路15条，3799米；新建浆砌石护岸9条，共长2073米，栽植柳树894棵，杉树370棵。</t>
  </si>
  <si>
    <t>2020年兴隆村水厂（曙坪镇）</t>
  </si>
  <si>
    <t>新建水厂一座</t>
  </si>
  <si>
    <t>完成新建水厂一座</t>
  </si>
  <si>
    <t>2020年一次性求职补贴（人社局）</t>
  </si>
  <si>
    <t>计划补助1000人</t>
  </si>
  <si>
    <t>人社局</t>
  </si>
  <si>
    <t>涂光远</t>
  </si>
  <si>
    <t>鼓励贫困劳动力转移就业增收</t>
  </si>
  <si>
    <t>实现1000个贫困劳动力稳定就业</t>
  </si>
  <si>
    <t>2020年转移就业交通补贴（人社局）</t>
  </si>
  <si>
    <t>计划补助400人</t>
  </si>
  <si>
    <t>实现400个贫困劳动力稳定就业</t>
  </si>
  <si>
    <t>2020年一次性创业补贴（人社局）</t>
  </si>
  <si>
    <t>计划补贴25人</t>
  </si>
  <si>
    <t>王权</t>
  </si>
  <si>
    <t>鼓励贫困劳动力创业就业增收</t>
  </si>
  <si>
    <t>实现25个贫困劳动力创业就业</t>
  </si>
  <si>
    <t>2020年就业创业培训（人社局）</t>
  </si>
  <si>
    <t>计划培训40人</t>
  </si>
  <si>
    <t>李红梅</t>
  </si>
  <si>
    <t>提升贫困劳动力创业能力</t>
  </si>
  <si>
    <t>实现40个贫困劳动力掌握创业知识</t>
  </si>
  <si>
    <t>2020年职业技能培训（人社局）</t>
  </si>
  <si>
    <t>计划培训200人</t>
  </si>
  <si>
    <t>提升贫困劳动力就业能力和质量</t>
  </si>
  <si>
    <t>实现200个贫困劳动力掌握就业技能</t>
  </si>
  <si>
    <t>5.扶贫车间</t>
  </si>
  <si>
    <t>6.贫困村创业致富带头人</t>
  </si>
  <si>
    <t>2020年先锋红星集中安置点提升项目（牛头店镇）</t>
  </si>
  <si>
    <t>建设公厕一座 2、新建便民桥两座各12延米 3、住户圈厕建设用地征收（预计1.5亩） 4、安置点内道路（步道）绿化、亮化、排水排污、挡墙护坡等配套项目"</t>
  </si>
  <si>
    <t>先锋村</t>
  </si>
  <si>
    <t>解决群众住房问题</t>
  </si>
  <si>
    <t>2020年先锋二组安置点小配套工程（牛头店镇）</t>
  </si>
  <si>
    <t>先锋村安置点排污工程</t>
  </si>
  <si>
    <t>1.贫困人口护林员</t>
  </si>
  <si>
    <t>2020年镇坪县生态护林员（林业局）</t>
  </si>
  <si>
    <t>计划聘用生态护林员400名</t>
  </si>
  <si>
    <t>提升贫困群众家庭收入</t>
  </si>
  <si>
    <t>完成聘用生态护林员400名</t>
  </si>
  <si>
    <t>2.贫困人口护路员</t>
  </si>
  <si>
    <t>3.贫困人口护水员</t>
  </si>
  <si>
    <t>2020年水利护河员公益性岗位（人社局）</t>
  </si>
  <si>
    <t>计划实施161个公益性岗位</t>
  </si>
  <si>
    <t>刘菁菁</t>
  </si>
  <si>
    <t>帮助无法离乡、无业可扶、无力脱贫人员实现就业</t>
  </si>
  <si>
    <t>实现161个贫困劳动力就业增收</t>
  </si>
  <si>
    <t>4.贫困人口保洁员</t>
  </si>
  <si>
    <t>5.其他贫困人口公益性岗位</t>
  </si>
  <si>
    <t>2020年特设就业扶贫公益性岗位（人社局）</t>
  </si>
  <si>
    <t>计划实施134个公益性岗位</t>
  </si>
  <si>
    <t>实现134个贫困劳动力就业增收</t>
  </si>
  <si>
    <t>2020年“雨露计划”职业教育补助（钟宝镇）</t>
  </si>
  <si>
    <t>完成7人“雨露计划”职业教育补助发放</t>
  </si>
  <si>
    <t>邓荣</t>
  </si>
  <si>
    <t>减少贫困大学生家庭经济负担</t>
  </si>
  <si>
    <t>2020年贫困人口参加新农合基本医疗保险（镇坪县医疗保障局）</t>
  </si>
  <si>
    <t>计划16098人参加新农合基本医疗保险</t>
  </si>
  <si>
    <t>医保局</t>
  </si>
  <si>
    <t>胡红艳</t>
  </si>
  <si>
    <t>解决“两不愁三保障”项目</t>
  </si>
  <si>
    <t>改善贫困人口医疗条件</t>
  </si>
  <si>
    <t>完成16098人参加新农合基本医疗保险</t>
  </si>
  <si>
    <t>2020年贫困人口参加新农合大病保险（镇坪县医疗保障局）</t>
  </si>
  <si>
    <t>计划16098人参加新农合大病保险</t>
  </si>
  <si>
    <t>改善贫困人口住房条件</t>
  </si>
  <si>
    <t>完成16098人参加新农合大病保险</t>
  </si>
  <si>
    <t>2020年大病救治</t>
  </si>
  <si>
    <t>计划救治37名大病</t>
  </si>
  <si>
    <t>县卫健局</t>
  </si>
  <si>
    <t>陈俊才</t>
  </si>
  <si>
    <t>改善贫困群众生活条件</t>
  </si>
  <si>
    <t>解决37名贫困大病患者就医问题</t>
  </si>
  <si>
    <t>2020年得胜村危房改造</t>
  </si>
  <si>
    <t>完成C级4户农村房屋危房改造</t>
  </si>
  <si>
    <t>刘松</t>
  </si>
  <si>
    <t>2020年镇坪县扶贫小额信贷贴息（扶贫局）</t>
  </si>
  <si>
    <t>扶贫小额信贷贴息500万元</t>
  </si>
  <si>
    <t>扶贫局</t>
  </si>
  <si>
    <t>李冬</t>
  </si>
  <si>
    <t>为贫困户产业发展提供金融服务</t>
  </si>
  <si>
    <t>带动357户贫困户稳固增收</t>
  </si>
  <si>
    <t>2020年政策性农业保险（人保公司）</t>
  </si>
  <si>
    <t>玉米、马铃薯、生猪、森林保险项目</t>
  </si>
  <si>
    <t>人保公司</t>
  </si>
  <si>
    <t>刘正国</t>
  </si>
  <si>
    <t>完成玉米、马铃薯、生猪、森林保险项目</t>
  </si>
  <si>
    <t>2020年镇坪县互助资金贴息（扶贫局）</t>
  </si>
  <si>
    <t>预计投放互助资金2000万元，贴息50万元</t>
  </si>
  <si>
    <t>卜发林</t>
  </si>
  <si>
    <t>带动3259户贫困户稳固增收</t>
  </si>
  <si>
    <t>2020年城关镇新华村三组瓦场入户路（城关镇）</t>
  </si>
  <si>
    <t>新建1公里</t>
  </si>
  <si>
    <t>改善贫困人口交通出行条件</t>
  </si>
  <si>
    <t>完成新建1公里</t>
  </si>
  <si>
    <t>2020年城关镇蔬菜村二组到户路（城关镇）</t>
  </si>
  <si>
    <t>蔬菜村二组堰塘湾至杨全学家门口</t>
  </si>
  <si>
    <t>完成蔬菜村二组堰塘湾至杨全学家门口</t>
  </si>
  <si>
    <t>2020年阳安村新修三组硬化路面（曙坪镇）</t>
  </si>
  <si>
    <t>新修硬化路面200米</t>
  </si>
  <si>
    <t>完成新修硬化路面200米</t>
  </si>
  <si>
    <t>2020年中坝村三组道路硬化及护栏（曙坪镇）</t>
  </si>
  <si>
    <t>道路硬化1500米；安装护栏300米。</t>
  </si>
  <si>
    <t>完成道路硬化1500米；安装护栏300米。</t>
  </si>
  <si>
    <t>2020年大树村入户路改造（曙坪镇）</t>
  </si>
  <si>
    <t>入户路改造2000米</t>
  </si>
  <si>
    <t>完成入户路改造2000米</t>
  </si>
  <si>
    <t>2020年前进村连户路工程（牛头店镇）</t>
  </si>
  <si>
    <t>新修0.1公里连户路</t>
  </si>
  <si>
    <t>华坪镇尖山坪村一、二、五组纸厂湾安全饮水提升工程（华坪镇）</t>
  </si>
  <si>
    <t>计划新建饮水工程1处</t>
  </si>
  <si>
    <t>改善贫困人口饮水条件</t>
  </si>
  <si>
    <t>完成新建饮水工程1处</t>
  </si>
  <si>
    <t>华坪镇三坝村三组饮水工程（华坪镇）</t>
  </si>
  <si>
    <t>计划新修饮水工程1处，全长3500米</t>
  </si>
  <si>
    <t>三坝村</t>
  </si>
  <si>
    <t>完成新修饮水工程1处，全长3500米</t>
  </si>
  <si>
    <t>华坪镇渝龙村二组公厕（华坪镇）</t>
  </si>
  <si>
    <t>计划新修公共厕所2处</t>
  </si>
  <si>
    <t>完成新修公共厕所2处</t>
  </si>
  <si>
    <t>2020年城关镇白坪村一至三组产业园区水管工程（城关镇）</t>
  </si>
  <si>
    <t>白坪村一三组产业园区新增水管2000米</t>
  </si>
  <si>
    <t>白坪村</t>
  </si>
  <si>
    <t>完成白坪村一三组产业园区新增水管2000米</t>
  </si>
  <si>
    <t>2020年改建安全饮水水塔（曙坪镇）</t>
  </si>
  <si>
    <t>改建二组、五组2个安全饮水水塔</t>
  </si>
  <si>
    <t>完成改建二组、五组2个安全饮水水塔</t>
  </si>
  <si>
    <t>2020年马镇村安全饮水补短板工程（曙坪镇）</t>
  </si>
  <si>
    <t>解决二、三组饮水工程</t>
  </si>
  <si>
    <t>完成解决二、三组饮水工程</t>
  </si>
  <si>
    <t>钟宝镇2020年三坪村六组饮水工程提升（钟宝镇）</t>
  </si>
  <si>
    <t>对村六组饮水工程进行提升</t>
  </si>
  <si>
    <t>孙磊</t>
  </si>
  <si>
    <t>完成六组饮水工程进行提升</t>
  </si>
  <si>
    <t>钟宝镇修复一、二、四组饮水池两处，铺设管道3000米</t>
  </si>
  <si>
    <t>修复一、四组饮水池两处，铺设管道3000米</t>
  </si>
  <si>
    <t>完成修复一、四组饮水池两处，铺设管道3000米</t>
  </si>
  <si>
    <t>钟宝镇2020年东风五组安置点饮水工程（钟宝镇）</t>
  </si>
  <si>
    <t>修建40立方水池，4千米管道</t>
  </si>
  <si>
    <t>完成修建40立方水池，4千米管道</t>
  </si>
  <si>
    <t>2020年钟宝镇旧城八组饮水工程（钟宝镇）</t>
  </si>
  <si>
    <t>修建30立方水池，3千米管道</t>
  </si>
  <si>
    <t>完成修建30立方水池，3千米管道</t>
  </si>
  <si>
    <t>2020年钟宝镇得胜一、三、四、七组供水工程完善（钟宝镇）</t>
  </si>
  <si>
    <t>新建饮水工程过滤池4处</t>
  </si>
  <si>
    <t>完成新建饮水工程过滤池4处</t>
  </si>
  <si>
    <t>2020年钟宝镇得胜村集镇饮用水管道改造（钟宝镇）</t>
  </si>
  <si>
    <t>更换饮水主管道2000米</t>
  </si>
  <si>
    <t>2020年前进村安全饮水工程（牛头店镇）</t>
  </si>
  <si>
    <t>取水枢纽、105米DN40PE引水管快滤池、10m3清水池217米DN40PE配水管</t>
  </si>
  <si>
    <t>2020年国庆村安置点饮水工程（牛头店镇）</t>
  </si>
  <si>
    <t>新铺设七八组安置点1.5km，浪河口安置点饮水管道1.5km</t>
  </si>
  <si>
    <t>国庆村</t>
  </si>
  <si>
    <t>完成新铺设七八组安置点1.5km，浪河口安置点饮水管道1.5km</t>
  </si>
  <si>
    <t>2020年先锋村供水提升工程（牛头店镇）</t>
  </si>
  <si>
    <t>1、新建水塔一座（楠木沟） 2、完善配套供水管道（2公里）</t>
  </si>
  <si>
    <t>完成新建水塔一座（楠木沟） 2、完善配套供水管道（2公里）</t>
  </si>
  <si>
    <t>2020年白珠村管网延伸工程（牛头店镇）</t>
  </si>
  <si>
    <t>计划白珠村官网延伸1000米</t>
  </si>
  <si>
    <t>完成白珠村官网延伸1000米</t>
  </si>
  <si>
    <t>2020年前进村管网延伸工程（牛头店镇）</t>
  </si>
  <si>
    <t>2组新建取水口1座，集水廊道1座，铺设及更换输配水管线2100m；3组敷设φ25PE管600m； 4组敷设φ32PE管500m；5组敷设φ32PE管1000m，敷设φ25PE管100m</t>
  </si>
  <si>
    <t>完成2组新建取水口1座，集水廊道1座，铺设及更换输配水管线2100m；3组敷设φ25PE管600m； 4组敷设φ32PE管500m；5组敷设φ32PE管1000m，敷设φ25PE管100m</t>
  </si>
  <si>
    <t>2020年红星村二组水源头治理（牛头店镇）</t>
  </si>
  <si>
    <t>二组水源头治理</t>
  </si>
  <si>
    <t>完成二组水源头治理</t>
  </si>
  <si>
    <t>东风村一组安全饮水改造工程（农水局）</t>
  </si>
  <si>
    <t>新建取水枢纽1座，新建20㎥过滤蓄水池一座，φ63PE管道700m，φ50PE管2100m，φ40PE管道400m，φ32PE管道300m</t>
  </si>
  <si>
    <t>三坪村2、3组安全饮水管道更换及延伸工程（农水局）</t>
  </si>
  <si>
    <t>在小庄溪许家湾新建拦水坝1座；新铺设1.6MPaϕ50引水PE管道1800米；新铺设1.6MPaϕ50配水管道5500米，ϕ40配水PE管道900米；</t>
  </si>
  <si>
    <t>旧城村8组安全饮水工程（农水局）</t>
  </si>
  <si>
    <t>1组秦少武等5户新增ϕ25PE管道1000米；3组长沙坝沟重建拦水坝1座；新建3m³过滤池1座；更换ϕ40引水管道400米；5组罗弟清等3户贫困户新增ϕ25管道1000米；5、7组ϕ40管道更换1200米</t>
  </si>
  <si>
    <t>钟宝镇得胜村四组供水工程（农水局）</t>
  </si>
  <si>
    <t>（1）新建引水低坝1座；（2）铺设φ63PE管长1750m，新建阀门井4座，其中泄水阀井2座，排气阀井2座；（3）新建慢滤池1座，50m³清水池1座，消毒房1座；（4）铺设φ63PE配水管道350m；（5）新建过滤池1座。</t>
  </si>
  <si>
    <t>友谊村5组安全饮水工程（农水局）</t>
  </si>
  <si>
    <t>新修取水口一处、铺设DN63PE管2446米、新修供水规模83m³/d的水厂1座、铺设配水管网总长6191米。5组新修1座3m³过滤池；2-4组配水ϕ50PE管1000米。</t>
  </si>
  <si>
    <t>千山村4、6、7组安全饮水改造工程（农水局）</t>
  </si>
  <si>
    <t>在黄辣子沟新建引水低坝1座；新修黄辣子沟引水坝至千山村5组水厂ϕ63PE管6367m；新修千山村5组水厂至配水管道减压池ϕ63PE管1270米。</t>
  </si>
  <si>
    <t>洪阳村安全饮水改造工程（农水局）</t>
  </si>
  <si>
    <t>4组：（1）新修洪阳村4组塔尔湾沟引水低坝1座；（2）新修塔尔湾沟引水坝至洪阳村4组水厂ϕ40PE管48米；（3）新修洪阳村4组10m³过滤蓄水池1座。（1）香龙沟新建引水低坝1座；（2）香龙沟取水口至平压池段输水管道ϕ63PE管1075米；（3）孟家湾沟新建引水低坝1座；孟家湾沟取水口至平压池段输水管道ϕ63PE管141米；（5）平压池至洪阳水厂ϕ63PE管806米。</t>
  </si>
  <si>
    <t>城关镇镇竹节溪村安全饮水改造工程（农水局）</t>
  </si>
  <si>
    <t>4组散户32PE管400m；8组散户25PE管400m；2组已建成拦水坝两岸新增4.88m³浆砌石挡墙、水厂快滤池砂浆抹面90.48平方米，浆砌石基础1m³；7组水厂快滤池砂浆抹面33.51平方米、增加1座减压池</t>
  </si>
  <si>
    <t>镇坪县农村饮水安全维养工程（农水局）</t>
  </si>
  <si>
    <t>维养截渗坝10座，蓄水池3座，过滤池3座，更换PE管道管道6500m。</t>
  </si>
  <si>
    <t>钟宝镇东风村4组安全饮水设施建设（农水局）</t>
  </si>
  <si>
    <t>新建无阀过滤池、滚水坝、蓄水池，2500米-110管道。</t>
  </si>
  <si>
    <t>镇坪县2019年农村饮水安全工程（农水局）</t>
  </si>
  <si>
    <t>新建渝龙村6组、国庆村1组、先峰村5、6组、扩改尖山坪村、金坪村水毁、蔬菜村农村饮水安全工程7处，新建截渗坝5座，过滤池5座、蓄水池5座，铺设引供水管道9300m。恢复提升改造及水毁恢复供水工程3处，修复截渗坝2处，更换饮水管道14000m，修复过滤池6座，蓄水池4座。</t>
  </si>
  <si>
    <t>曙坪镇小淌安全饮水改造工程（农水局）</t>
  </si>
  <si>
    <t>新修截流坝一座，过滤池一座，ϕ63管道2000m，ϕ40管道1000m，ϕ32管道1000m，ϕ25管道500m。</t>
  </si>
  <si>
    <t>华坪镇安全饮水设施建设（华坪镇）</t>
  </si>
  <si>
    <t>1000米-110管道、无阀过滤池、滚水坝</t>
  </si>
  <si>
    <t>曙坪镇战斗村安全饮水修复工程（农水局）</t>
  </si>
  <si>
    <t>安装输送水管道，修复工程点截留坝、过滤池。</t>
  </si>
  <si>
    <t>战斗村</t>
  </si>
  <si>
    <t>华坪镇尖山坪村八组公共厕所（华坪镇）</t>
  </si>
  <si>
    <t>计划新建公共厕所一座</t>
  </si>
  <si>
    <t>完成新建公共厕所一座</t>
  </si>
  <si>
    <t>华坪镇三坝村公共厕所（华坪镇）</t>
  </si>
  <si>
    <t>计划新建公共厕所1座</t>
  </si>
  <si>
    <t>完成新建公共厕所1座</t>
  </si>
  <si>
    <t>2020年城关镇蔬菜村三组公厕（城关镇）</t>
  </si>
  <si>
    <t>2020年上竹镇松坪村厕所改造（上竹镇）</t>
  </si>
  <si>
    <t>贫困户改造27户、非贫困户60户</t>
  </si>
  <si>
    <t>完成贫困户改造27户、非贫困户60户</t>
  </si>
  <si>
    <t>2020年上竹镇中心村农村改厕（上竹镇）</t>
  </si>
  <si>
    <t>改厕120户</t>
  </si>
  <si>
    <t>中心村</t>
  </si>
  <si>
    <t>完成改厕120户</t>
  </si>
  <si>
    <t>2020年钟宝镇三坪村旱改厕35户（钟宝镇）</t>
  </si>
  <si>
    <t>完成旱改厕任务35户</t>
  </si>
  <si>
    <t>金岭村一至四组旱厕改造</t>
  </si>
  <si>
    <t>80户旱厕改造</t>
  </si>
  <si>
    <t>完成80户旱厕改造</t>
  </si>
  <si>
    <t>曾家镇贫困生活垃圾污染防治项目（曾家镇）</t>
  </si>
  <si>
    <t>购置垃圾清运设备，建垃圾处理设施</t>
  </si>
  <si>
    <t>竹叶村人居环境整治（牛头店镇）</t>
  </si>
  <si>
    <t>整治竹叶村村道两旁环境卫生、圈厕改造，配备垃圾处理设施。</t>
  </si>
  <si>
    <t>尖山坪村人居环境整治（华坪镇）</t>
  </si>
  <si>
    <t>公路沿线基础设施整治、厕所改造、新村修建排污沟400米</t>
  </si>
  <si>
    <t>向阳村人居环境整治项目（曾家镇）</t>
  </si>
  <si>
    <t>向阳村人居环境综合整治5公里，沿途美化提升。</t>
  </si>
  <si>
    <t>花坪村人居环境整治项目（曾家镇）</t>
  </si>
  <si>
    <t>花坪村人居环境综合整治3公里</t>
  </si>
  <si>
    <t>湘坪村人居环境整治项目（上竹镇）</t>
  </si>
  <si>
    <t>湘坪村百合园道路环线人居环境综合整治2公里</t>
  </si>
  <si>
    <t>联合村人居环境整治项目（曙坪镇）</t>
  </si>
  <si>
    <t>联合村三组道路两侧农户住房环境整治1公里</t>
  </si>
  <si>
    <t>新坪村人居环境整治项目（钟宝镇）</t>
  </si>
  <si>
    <t>新坪村红杉溪谷农业园区产业道路两侧农户住房环境整治及垃圾清运3公里，完成38户农村改厕任务。</t>
  </si>
  <si>
    <t>阳河村居民环境整治工程（曾家镇）</t>
  </si>
  <si>
    <t>整治阳河村道路及流域环境</t>
  </si>
  <si>
    <t>阳河村</t>
  </si>
  <si>
    <t>鱼坪村居民环境整治工程（曾家镇）</t>
  </si>
  <si>
    <t>整治鱼坪村道路及流域环境</t>
  </si>
  <si>
    <t>鱼坪村</t>
  </si>
  <si>
    <t>友谊村环境综合整治（城关镇）</t>
  </si>
  <si>
    <t>新建污水处理设施1处，铺设污水管网1.5公里。</t>
  </si>
  <si>
    <t>2020年农村最低生活保障项目（民政局）</t>
  </si>
  <si>
    <t>完成1532名困难群众每月基本生活救助</t>
  </si>
  <si>
    <t>民政局</t>
  </si>
  <si>
    <t>陈洪兵</t>
  </si>
  <si>
    <t>解决困难群众基本生活保障</t>
  </si>
  <si>
    <t>2020年农村特困供养项目（民政局）</t>
  </si>
  <si>
    <t>完成938名困难群众每月基本生活救助</t>
  </si>
  <si>
    <t>2020年上竹镇留守儿童关爱基金（上竹镇）</t>
  </si>
  <si>
    <t>全镇49个留守儿童关心关爱</t>
  </si>
  <si>
    <t>2020年临时救助项目（民政局）</t>
  </si>
  <si>
    <t>完成1211名困难群众家庭临时性困难的救助</t>
  </si>
  <si>
    <t>华坪镇尖山坪村二组道路维修（华坪镇）</t>
  </si>
  <si>
    <t>计划维修道路，全长1500米</t>
  </si>
  <si>
    <t>完成维修道路，全长1500米</t>
  </si>
  <si>
    <t>华坪镇尖山坪村九组人行步道（华坪镇）</t>
  </si>
  <si>
    <t>计划新修人行步道1条，全长1000米</t>
  </si>
  <si>
    <t>完成新修人行步道1条，全长1000米</t>
  </si>
  <si>
    <t>华坪镇三坝村学校路口至渝龙界村道拓宽（华坪镇）</t>
  </si>
  <si>
    <t>计划完成村级道路加宽，全长1000米</t>
  </si>
  <si>
    <t>完成村级道路加宽，全长1000米</t>
  </si>
  <si>
    <t>华坪镇三坝村三组道路加宽硬化（华坪镇）</t>
  </si>
  <si>
    <t>计划道路加宽，全长800米</t>
  </si>
  <si>
    <t>完成道路加宽，全长800米</t>
  </si>
  <si>
    <t>华坪镇团结村五组（金敬武家门前）道路硬化（华坪镇）</t>
  </si>
  <si>
    <t>计划新修道路硬化，全长100米</t>
  </si>
  <si>
    <t>完成新修道路硬化，全长100米</t>
  </si>
  <si>
    <t>华坪镇团结村二、四、五组水泥路肩排水沟治理（华坪镇）</t>
  </si>
  <si>
    <t>计划新修排水沟一处，全长4.4千米</t>
  </si>
  <si>
    <t>完成新修排水沟一处，全长4.4千米</t>
  </si>
  <si>
    <t>华坪镇团结村五组桥沟湾至黄再清老屋道路硬化项目（华坪镇）</t>
  </si>
  <si>
    <t>计划硬化道路200米</t>
  </si>
  <si>
    <t>完成硬化道路200米</t>
  </si>
  <si>
    <t>华坪镇渝龙村大榆河道路硬化（华坪镇）</t>
  </si>
  <si>
    <t>计划新修硬化路一条，全长8公里</t>
  </si>
  <si>
    <t>完成新修硬化路一条，全长8公里</t>
  </si>
  <si>
    <t>华坪镇渝龙村五、六组联户路（华坪镇）</t>
  </si>
  <si>
    <t>计划新修联户路一条，全长500米</t>
  </si>
  <si>
    <t>完成新修联户路一条，全长500米</t>
  </si>
  <si>
    <t>华坪镇渝龙村水泗沟至曙坪镇双马路（华坪镇）</t>
  </si>
  <si>
    <t>计划新修过境路一条，全长5公里</t>
  </si>
  <si>
    <t>完成新修过境路一条，全长5公里</t>
  </si>
  <si>
    <t>2020年城关镇文彩村二组连户路硬化工程（城关镇）</t>
  </si>
  <si>
    <t>路面硬化0.5km，宽度3.5m，厚度18cm</t>
  </si>
  <si>
    <t>完成路面硬化0.5km，宽度3.5m，厚度18cm</t>
  </si>
  <si>
    <t>2020年城关镇小河村六组便民桥（城关镇）</t>
  </si>
  <si>
    <t>新建六组便民 桥长12米x宽3米</t>
  </si>
  <si>
    <t>小河村</t>
  </si>
  <si>
    <t>完成六组便民 桥长12米x宽3米</t>
  </si>
  <si>
    <t>2020年城关镇联盟村一组产业路加环城路工程（城关镇）</t>
  </si>
  <si>
    <t>新建产业路2.5km、宽5米</t>
  </si>
  <si>
    <t>联盟村</t>
  </si>
  <si>
    <t>完成新建产业路2.5km、宽5米</t>
  </si>
  <si>
    <t>2020年城关镇白坪村一、三组改建公路工程（城关镇）</t>
  </si>
  <si>
    <t>改建公路100米</t>
  </si>
  <si>
    <t>完成改建公路100米</t>
  </si>
  <si>
    <t>2020年城关镇友谊村十一组通组公路工程（城关镇）</t>
  </si>
  <si>
    <t>硬化1公里，宽4.5米</t>
  </si>
  <si>
    <t>完成硬化1公里，宽4.5米</t>
  </si>
  <si>
    <t>2020年城关镇友谊村十组通组公路工程（城关镇）</t>
  </si>
  <si>
    <t>2020年城关镇竹节溪村三、四组通村水泥路排水、安防等设施建设（城关镇）</t>
  </si>
  <si>
    <t>完善8公里通村水泥路排水及安防设施</t>
  </si>
  <si>
    <t>2020年上竹镇大坝村通村、组道路防护工程（上竹镇）</t>
  </si>
  <si>
    <t>实施道路防护工程3.5公里</t>
  </si>
  <si>
    <t>交通局</t>
  </si>
  <si>
    <t>李宗健</t>
  </si>
  <si>
    <t>2020年上竹镇湘坪四组高家湾口至五组香铺通村公路“油返砂”项目（上竹镇）</t>
  </si>
  <si>
    <t>总里程1.5公里，其中处治特坏路0.6公里</t>
  </si>
  <si>
    <t>完成总里程1.5公里，其中处治特坏路0.6公里</t>
  </si>
  <si>
    <t>2020年上竹镇发龙村通村、组道路防护工程及便民桥两座维修（上竹镇）</t>
  </si>
  <si>
    <t>实施道路防护工程3.2公里</t>
  </si>
  <si>
    <t>发龙村</t>
  </si>
  <si>
    <t>2020年上竹镇松坪村通村、组道路防护工程（上竹镇）</t>
  </si>
  <si>
    <t>2020年上竹镇庙坝村通村、组道路防护工程（上竹镇）</t>
  </si>
  <si>
    <t>实施道路防护工程1.9公里</t>
  </si>
  <si>
    <t>2020年上竹镇庙坝村通组路维修（上竹镇）</t>
  </si>
  <si>
    <t>实施庙坝村三组、四组通组路翻修工程1公里</t>
  </si>
  <si>
    <t>2020年兴隆村六组至二组道路贯通及护栏安装工程（曙坪镇）</t>
  </si>
  <si>
    <t>新建3公里通组道路，连接二、三、六组，同时安装护栏</t>
  </si>
  <si>
    <t>2020年马镇三组通组路硬化（曙坪镇）</t>
  </si>
  <si>
    <t>硬化3公里</t>
  </si>
  <si>
    <t>2020年一组道路硬化（曙坪镇）</t>
  </si>
  <si>
    <t>硬化1.2公里</t>
  </si>
  <si>
    <t>2020年六组垃圾中转站路面硬化（曙坪镇）</t>
  </si>
  <si>
    <t>硬化200米</t>
  </si>
  <si>
    <t>2020年钟宝镇三坪村七组道路硬化（钟宝镇）</t>
  </si>
  <si>
    <t>连接6.7村级道路，对未实施完毕的7组进行补充硬化</t>
  </si>
  <si>
    <t>2020年钟宝镇三坪村二至七组到户路硬化（钟宝镇）</t>
  </si>
  <si>
    <t>新修二至七组到户路硬化1100米</t>
  </si>
  <si>
    <t>2020年钟宝镇三坪村大华路公路段亮化（钟宝镇）</t>
  </si>
  <si>
    <t>三坪村大华路公路段亮化</t>
  </si>
  <si>
    <t>2020年钟宝镇三坪村村组护栏（钟宝镇）</t>
  </si>
  <si>
    <t>新修500米护栏，改善群众出行安全</t>
  </si>
  <si>
    <t>2020年金岭村一组刘平连户路（钟宝镇）</t>
  </si>
  <si>
    <t>硬化联户道路100米</t>
  </si>
  <si>
    <t>2020年钟宝镇东风村一组入户路（钟宝镇）</t>
  </si>
  <si>
    <t>新修东风村长度1千米，宽4.5米水泥入户路</t>
  </si>
  <si>
    <t>2020年东风村三组入户路（钟宝镇）</t>
  </si>
  <si>
    <t>新修长度1千米，宽4.5米水泥入户路</t>
  </si>
  <si>
    <t>2020年东风村四、五组入户路新修（钟宝镇）</t>
  </si>
  <si>
    <t>新修东风村长度1.5千米，宽4.5米水泥入户路</t>
  </si>
  <si>
    <t>完成新修东风村长度1.5千米，宽4.5米水泥入户路</t>
  </si>
  <si>
    <t>2020年钟宝镇新修旧城村五组入户路（钟宝镇）</t>
  </si>
  <si>
    <t>新修长度0.7千米，宽4.5米沥青路</t>
  </si>
  <si>
    <t>完成新修长度0.7千米，宽4.5米沥青路</t>
  </si>
  <si>
    <t>2020年钟宝镇旧城加宽维修八组入户路（钟宝镇）</t>
  </si>
  <si>
    <t>加宽维修八组入户路维修长度0.5千米，宽4.5米水泥路</t>
  </si>
  <si>
    <t>2020年钟宝镇旧城村六组入户路（钟宝镇）</t>
  </si>
  <si>
    <t>新修长度0.3千米，宽4.5米水泥入户路</t>
  </si>
  <si>
    <t>2020年钟宝镇得胜村四组入户路（钟宝镇）</t>
  </si>
  <si>
    <t>新修村四组长度0.1公里，宽3米水泥入户路</t>
  </si>
  <si>
    <t>2020年钟宝镇得胜村一组通组路（钟宝镇）</t>
  </si>
  <si>
    <t>新修通组路1公里，3.5米宽</t>
  </si>
  <si>
    <t>宏伟村榆树坡通村路（曾家镇）</t>
  </si>
  <si>
    <t>新修通村公路2km，宽度3.5m</t>
  </si>
  <si>
    <t>宏伟村</t>
  </si>
  <si>
    <t>宏伟村一组通组路（曾家镇）</t>
  </si>
  <si>
    <t>新建外延级公路1.5km，宽度3.5m</t>
  </si>
  <si>
    <t>宏伟村一组道路修复（曾家镇）</t>
  </si>
  <si>
    <t>修复道路1.5km，宽度3.5m</t>
  </si>
  <si>
    <t>洪阳村四组香炉沟通村路硬化（曾家镇）</t>
  </si>
  <si>
    <t>硬化通村公路3km，宽度3.5m，厚度18cm</t>
  </si>
  <si>
    <t>2020年水晶坪村道路硬化工程（牛头店镇）</t>
  </si>
  <si>
    <t>新建学校外至李加贵处硬化道路150米，宽度3米，新修三组道路500米。</t>
  </si>
  <si>
    <t>洪阳村一组通村道加宽（曾家镇）</t>
  </si>
  <si>
    <t>道路长度1.5KM，宽度1.5M</t>
  </si>
  <si>
    <t>花坪村文溪口至平镇路工程（曾家镇）</t>
  </si>
  <si>
    <t>新修花坪村0.25km，宽度3.5m</t>
  </si>
  <si>
    <t>花坪村花桥路面硬化工程（曾家镇）</t>
  </si>
  <si>
    <t>路面硬化2.2km，宽度3.5m，厚度18cm</t>
  </si>
  <si>
    <t>金坪村五六组道路硬化（曾家镇）</t>
  </si>
  <si>
    <t>硬化道路2KM。</t>
  </si>
  <si>
    <t>金坪村</t>
  </si>
  <si>
    <t>琉璃村三组通组路（曾家镇）</t>
  </si>
  <si>
    <t>硬化道路0.5km，宽度3.5m，厚度18cm</t>
  </si>
  <si>
    <t>琉璃村</t>
  </si>
  <si>
    <t>千山村村级路维修（曾家镇）</t>
  </si>
  <si>
    <t>村级路维修2km，宽度3.5m</t>
  </si>
  <si>
    <t>千山村一组通组路硬化（曾家镇）</t>
  </si>
  <si>
    <t>硬化道路4.8公里</t>
  </si>
  <si>
    <t>千山村通组道路安保工程（曾家镇）</t>
  </si>
  <si>
    <t>千山村一组、二组护栏安装3公里</t>
  </si>
  <si>
    <t>青台村从吴成国老院子至村道高粱通村路（曾家镇）</t>
  </si>
  <si>
    <t>新建通村路1.5km，宽度3.5m</t>
  </si>
  <si>
    <t>青台村银洞湾沟口至杜家老屋场水稻、高粱通村路（曾家镇）</t>
  </si>
  <si>
    <t>新建通村路1km，宽度3.5m</t>
  </si>
  <si>
    <t>青台村二、三、四组公路修复（曾家镇）</t>
  </si>
  <si>
    <t>修复道路7.5km，宽度3.5m，安装护栏1km</t>
  </si>
  <si>
    <t>2020年竹叶村一组路面硬化工程（牛头店镇）</t>
  </si>
  <si>
    <t>路面硬化2.1公里</t>
  </si>
  <si>
    <t>2020年竹叶村一组通组路（牛头店镇）</t>
  </si>
  <si>
    <t>2.5公里通组路</t>
  </si>
  <si>
    <t>2020年竹叶村三组路面硬化工程（牛头店镇）</t>
  </si>
  <si>
    <t>新修三组通组路1km</t>
  </si>
  <si>
    <t>2020年竹叶村五组通组路建设（牛头店镇）</t>
  </si>
  <si>
    <t>新修砂石路1公里</t>
  </si>
  <si>
    <t>2020年国庆村、先锋村、水晶坪村连线道路硬化项目（牛头店镇）</t>
  </si>
  <si>
    <t>国庆村、先锋村、水晶坪村连线道路硬化共8.5公里，链接欣陕农业园区和百草园园区；新装道路护栏10.2km。</t>
  </si>
  <si>
    <t>2020年红星村四五组路面硬化工程（牛头店镇）</t>
  </si>
  <si>
    <t>拓宽硬化3公里</t>
  </si>
  <si>
    <t>2020年红星村二组路面硬化工程（牛头店镇）</t>
  </si>
  <si>
    <t>路面硬化3公里</t>
  </si>
  <si>
    <t>2020年红星村一二组道路拓宽（牛头店镇）</t>
  </si>
  <si>
    <t>一二组3公里道路加宽</t>
  </si>
  <si>
    <t>2020年先锋村老村道修复工程（牛头店镇）</t>
  </si>
  <si>
    <t>完成猴子崖至老村委会村道及排水沟修复完善工作（恢复村道1公里）</t>
  </si>
  <si>
    <t>桃花村一组大湾道路修复（曾家镇）</t>
  </si>
  <si>
    <t>修复道路1km，宽度3.5m</t>
  </si>
  <si>
    <t>桃花村</t>
  </si>
  <si>
    <t>2020年水晶坪村四组路面硬化工程（牛头店镇）</t>
  </si>
  <si>
    <t>路面硬化1.2公里</t>
  </si>
  <si>
    <t>桃花村二组道路硬化（曾家镇）</t>
  </si>
  <si>
    <t>硬化道路1.5KM，宽度3.5m，厚度18cm</t>
  </si>
  <si>
    <t>2020年前进村三组狮子堡路面硬化工程（牛头店镇）</t>
  </si>
  <si>
    <t>路面硬化2公里</t>
  </si>
  <si>
    <t>桃花村一、二、四、五组挡路防护工程（曾家镇）</t>
  </si>
  <si>
    <t>道路防护栏4000米</t>
  </si>
  <si>
    <t>2020年安宁渡-前进村小学通村公路“油返砂”项目（牛头店镇）</t>
  </si>
  <si>
    <t>总里程4.353公里。其中，处治特坏路0.375公里。</t>
  </si>
  <si>
    <t>2020年前进至泉溪公路项目工程（牛头店镇）</t>
  </si>
  <si>
    <t>新建四级公路3公里</t>
  </si>
  <si>
    <t>桃花村四、五组涵洞工程（曾家镇）</t>
  </si>
  <si>
    <t>四组童新权门前、五组杨永刚门前更换涵洞2个，排水沟维修80米</t>
  </si>
  <si>
    <t>2020年前进村（贫困村）通村道路扩建项目（牛头店镇）</t>
  </si>
  <si>
    <t>道路拓宽改造（按三级路标准）6.5公里</t>
  </si>
  <si>
    <t>五星村通村路建设（曾家镇）</t>
  </si>
  <si>
    <t>五星村</t>
  </si>
  <si>
    <t>五星村一组通组路工程（曾家镇）</t>
  </si>
  <si>
    <t>新修通组道路0.6km，宽度3.5m</t>
  </si>
  <si>
    <t>2020年国庆村七、八组安置点道路工程（牛头店镇）</t>
  </si>
  <si>
    <t>新建国庆村七、八组安置点道路800米</t>
  </si>
  <si>
    <t>五星村二至四组道路硬化工程（曾家镇）</t>
  </si>
  <si>
    <t>硬化道路4KM</t>
  </si>
  <si>
    <t>五星村一至三组道路扩建工程（曾家镇）</t>
  </si>
  <si>
    <t>改扩建道路2KM</t>
  </si>
  <si>
    <t>星明村通村路（曾家镇）</t>
  </si>
  <si>
    <t>阳河村内主干道加宽1.5米（曾家镇）</t>
  </si>
  <si>
    <t>加宽1.5米</t>
  </si>
  <si>
    <t>阳河村道路防护栏（曾家镇）</t>
  </si>
  <si>
    <t>道路防护栏1000米</t>
  </si>
  <si>
    <t>阳河村二组土路硬化（曾家镇）</t>
  </si>
  <si>
    <t>二组道路硬化3公里</t>
  </si>
  <si>
    <t>鱼坪村冲天炮路面硬化工程（曾家镇）</t>
  </si>
  <si>
    <t>路面硬化1.7km，宽度3.5m，厚度18cm</t>
  </si>
  <si>
    <t>2020年红星二组道路改造提升工程（牛头店镇）</t>
  </si>
  <si>
    <t>红星二组道路改造500米</t>
  </si>
  <si>
    <t>鱼坪村四组通组路硬化（曾家镇）</t>
  </si>
  <si>
    <t>硬化道路1.5km，宽度3.5m，厚度18cm</t>
  </si>
  <si>
    <t>2020年国庆村学校道路拓宽改造工程（牛头店镇）</t>
  </si>
  <si>
    <t>学校道路拓宽200米，宽度5米，新建护坡挡墙200米。</t>
  </si>
  <si>
    <t>2020年大华路安全生命防护工程（交通局）</t>
  </si>
  <si>
    <t>新建6.5公里警示桩、标志、标线、加装护栏等设施</t>
  </si>
  <si>
    <t>郭宏江</t>
  </si>
  <si>
    <t>完成新建6.5公里警示桩、标志、标线、加装护栏等设施</t>
  </si>
  <si>
    <t>2020年瓦界路安全生命防护工程（交通局）</t>
  </si>
  <si>
    <t>新建4.726公里警示桩、标志、标线、加装护栏等设施</t>
  </si>
  <si>
    <t>2020年双马路一期工程安全生命防护工程（交通局）</t>
  </si>
  <si>
    <t>新建5公里警示桩、标志、标线、加装护栏、增设挡土墙、局部路面修复等</t>
  </si>
  <si>
    <t>唐儒海</t>
  </si>
  <si>
    <t>2020年鄂双路安全生命防护工程（交通局）</t>
  </si>
  <si>
    <t>新建2.4公里警示桩、标志、标线、加装护栏等设施</t>
  </si>
  <si>
    <t>张鑫</t>
  </si>
  <si>
    <t>2020年城文路(文彩三组-监所路)安全生命防护工程（交通局）</t>
  </si>
  <si>
    <t>新建0.6公里警示桩、标志、标线、加装护栏等设施</t>
  </si>
  <si>
    <t>周东</t>
  </si>
  <si>
    <t>2020年文溪沟口－文溪通村公路完善工程（交通局）</t>
  </si>
  <si>
    <t>新建0.7公里完善排水、安保等设施，修复路面、硬化路肩等设施</t>
  </si>
  <si>
    <t>2020年红阳村-仁河村路口加宽工程（交通局）</t>
  </si>
  <si>
    <t>改建1.3公里路基加宽1300米</t>
  </si>
  <si>
    <t>2020年鄂双路电站段水毁修复（交通局）</t>
  </si>
  <si>
    <t>新建3.5公里警示桩、标志、标线、加装护栏等设施</t>
  </si>
  <si>
    <t>李飞安</t>
  </si>
  <si>
    <t>2020年槐树湾桥桥头引道工程（交通局）</t>
  </si>
  <si>
    <t>修建桥头引线30米</t>
  </si>
  <si>
    <t>2020年三湾－五星村通村公路完善工程</t>
  </si>
  <si>
    <t>修复路基路面，硬化路肩，完善安保防护排水等设施5.482公里</t>
  </si>
  <si>
    <t>解决贫困人口交通出行问题</t>
  </si>
  <si>
    <t>2020年琉璃-田坪通村公路完善工程</t>
  </si>
  <si>
    <t>修复路基路面，硬化路肩，完善安保防护排水等设施5.783公里</t>
  </si>
  <si>
    <t>2020年深沟子－青坪村通村公路完善工程</t>
  </si>
  <si>
    <t>修复路基路面，硬化路肩，完善安保防护排水等设施3.25公里</t>
  </si>
  <si>
    <t>2020年田湾-松坪湾通村公路完善工程</t>
  </si>
  <si>
    <t>修复路基路面，硬化路肩，完善安保防护排水等设施3.929公里</t>
  </si>
  <si>
    <t>2020年文公祠-中心村通村公路完善工程</t>
  </si>
  <si>
    <t>修复路基路面，硬化路肩，完善安保防护排水等设施2.473公里</t>
  </si>
  <si>
    <t>2020年钟宝镇-高桥通村公路完善工程</t>
  </si>
  <si>
    <t>修复路基路面，硬化路肩，完善安保防护排水等设施8.772公里</t>
  </si>
  <si>
    <t>2020年竹子溪-团结四组通村公路完善工程</t>
  </si>
  <si>
    <t>修复路基路面，硬化路肩，完善安保防护排水等设施2.91公里</t>
  </si>
  <si>
    <t>2020年安坪一桥-安坪四组通村公路完善工程</t>
  </si>
  <si>
    <t>修复路基路面，硬化路肩，完善安保防护排水等设施6.117公里</t>
  </si>
  <si>
    <t>2020年武圣宫桥－王家院子通村公路完善工程</t>
  </si>
  <si>
    <t>修复路基路面，硬化路肩，完善安保防护排水等设施2.67公里</t>
  </si>
  <si>
    <t>2020年桃园－代安通村公路完善工程</t>
  </si>
  <si>
    <t>修复路基路面，硬化路肩，完善安保防护排水等设施2.668公里</t>
  </si>
  <si>
    <t>2020年茶店村委会-三组通村公路完善工程</t>
  </si>
  <si>
    <t>修复路基路面，硬化路肩，完善安保防护排水等设施1.042公里</t>
  </si>
  <si>
    <t>2020年大和平-窝坑通村公路完善工程</t>
  </si>
  <si>
    <t>修复路基路面，硬化路肩，完善安保防护排水等设施2.024公里</t>
  </si>
  <si>
    <t>2020年金丝冠口－金丝冠通村公路完善工程</t>
  </si>
  <si>
    <t>修复路基路面，硬化路肩，完善安保防护排水等设施3.031公里</t>
  </si>
  <si>
    <t>2020年桃花一组-桃花二组通村公路完善工程</t>
  </si>
  <si>
    <t>修复路基路面，硬化路肩，完善安保防护排水等设施0.472公里</t>
  </si>
  <si>
    <t>2020年冉家坪－大树村通村公路完善工程</t>
  </si>
  <si>
    <t>修复路基路面，硬化路肩，完善安保防护排水等设施3.985公里</t>
  </si>
  <si>
    <t>2020年红旗电站－校场坝通村公路完善工程</t>
  </si>
  <si>
    <t>修复路基路面，硬化路肩，完善安保防护排水等设施5.284公里</t>
  </si>
  <si>
    <t>2020年联盟桥－联盟村通村公路完善工程</t>
  </si>
  <si>
    <t>修复路基路面，硬化路肩，完善安保防护排水等设施1.4公里</t>
  </si>
  <si>
    <t>2020年箭靶坪-阳坡通村公路完善工程</t>
  </si>
  <si>
    <t>修复路基路面，硬化路肩，完善安保防护排水等设施3.832公里</t>
  </si>
  <si>
    <t>2020年小曙河乡－后坝通村公路完善工程</t>
  </si>
  <si>
    <t>修复路基路面，硬化路肩，完善安保防护排水等设施1.333公里</t>
  </si>
  <si>
    <t>2020年奔溪沟口-奔溪沟通村公路完善工程</t>
  </si>
  <si>
    <t>修复路基路面，硬化路肩，完善安保防护排水等设施4.454公里</t>
  </si>
  <si>
    <t>2020年回龙寨－胜利村通村公路完善工程</t>
  </si>
  <si>
    <t>修复路基路面，硬化路肩，完善安保防护排水等设施4.037公里</t>
  </si>
  <si>
    <t>2020年枫桥-建新村通村公路完善工程</t>
  </si>
  <si>
    <t>修复路基路面，硬化路肩，完善安保防护排水等设施2.6公里</t>
  </si>
  <si>
    <t>2020年牛头店-四星通村公路完善工程</t>
  </si>
  <si>
    <t>修复路基路面，硬化路肩，完善安保防护排水等设施6.573公里</t>
  </si>
  <si>
    <t>2020年狭马洞口-狭马洞通村公路完善工程</t>
  </si>
  <si>
    <t>修复路基路面，硬化路肩，完善安保防护排水等设施1.1公里</t>
  </si>
  <si>
    <t>2020年祁家湾口－喻家院子通村公路完善工程</t>
  </si>
  <si>
    <t>修复路基路面，硬化路肩，完善安保防护排水等设施2.551公里</t>
  </si>
  <si>
    <t>2020年朱家湾口－朱家湾通村公路完善工程</t>
  </si>
  <si>
    <t>修复路基路面，硬化路肩，完善安保防护排水等设施1.57公里</t>
  </si>
  <si>
    <t>2020年肖家湾口－旧城六组通村公路完善工程</t>
  </si>
  <si>
    <t>修复路基路面，硬化路肩，完善安保防护排水等设施1.85公里</t>
  </si>
  <si>
    <t>农管局</t>
  </si>
  <si>
    <t>2020年红沙溪沟口－红沙溪通村公路完善工程</t>
  </si>
  <si>
    <t>修复路基路面，硬化路肩，完善安保防护排水等设施1.622公里</t>
  </si>
  <si>
    <t>2020年史家梁－武圣宫通村公路完善工程</t>
  </si>
  <si>
    <t>修复路基路面，硬化路肩，完善安保防护排水等设施2.72公里</t>
  </si>
  <si>
    <t>2020年友谊二组－友谊五组通村公路完善工程</t>
  </si>
  <si>
    <t>修复路基路面，硬化路肩，完善安保防护排水等设施2.486公里</t>
  </si>
  <si>
    <t>2020年金丝冠－金坪七组通村公路完善工程</t>
  </si>
  <si>
    <t>修复路基路面，硬化路肩，完善安保防护排水等设施1.069公里</t>
  </si>
  <si>
    <t>2020年大坝桥－大坝村通村公路完善工程</t>
  </si>
  <si>
    <t>修复路基路面，硬化路肩，完善安保防护排水等设施1.741公里</t>
  </si>
  <si>
    <t>2020年钟宝派出所－青林村通村公路完善工程</t>
  </si>
  <si>
    <t>修复路基路面，硬化路肩，完善安保防护排水等设施2.618公里</t>
  </si>
  <si>
    <t>2020年大诃煤矿-谢家湾通村公路完善工程</t>
  </si>
  <si>
    <t>修复路基路面，硬化路肩，完善安保防护排水等设施1.602公里</t>
  </si>
  <si>
    <t>2020年樟树潭－水晶坪通村公路完善工程</t>
  </si>
  <si>
    <t>修复路基路面，硬化路肩，完善安保防护排水等设施3公里</t>
  </si>
  <si>
    <t>2020年鄂双路－大堰通村公路完善工程</t>
  </si>
  <si>
    <t>修复路基路面，硬化路肩，完善安保防护排水等设施3.3公里</t>
  </si>
  <si>
    <t>瓦子坪-界岭</t>
  </si>
  <si>
    <t>改建道路4公里，全线采用四级路技术标准</t>
  </si>
  <si>
    <t>解决群众交通出行条件</t>
  </si>
  <si>
    <t>2020年花坪村二组产业道路（交通局）</t>
  </si>
  <si>
    <t>修复水毁道路1公里</t>
  </si>
  <si>
    <t>千山村七组通村路（曾家镇）</t>
  </si>
  <si>
    <t>新修通组路500米</t>
  </si>
  <si>
    <t>改善贫困人口出行条件</t>
  </si>
  <si>
    <t>新华村一组道路硬化工程（城关镇）</t>
  </si>
  <si>
    <t>硬化产业道路2.6公里</t>
  </si>
  <si>
    <t>城关镇竹节溪村八组硬化道路工程（城关镇）</t>
  </si>
  <si>
    <t>硬化路面3500㎡，路肩排水沟1000m</t>
  </si>
  <si>
    <t>新华村道路修复工程（城关镇）</t>
  </si>
  <si>
    <t>道路修复300米</t>
  </si>
  <si>
    <t>联合村三组村组道路改造工程（曙坪镇）</t>
  </si>
  <si>
    <t>改造道路2公里</t>
  </si>
  <si>
    <t>中心村五组渔家沟通组路（上竹镇）</t>
  </si>
  <si>
    <t>新修中心村五组渔家沟通组路1公里</t>
  </si>
  <si>
    <t>2020年安宁渡-前进村小学安全生命防护工程（交通局）</t>
  </si>
  <si>
    <t>新建4.4公里警示桩、标志、标线、加装护栏等设施</t>
  </si>
  <si>
    <t>2020年城关镇新华村全村亮化工程（城关镇）</t>
  </si>
  <si>
    <t>新建100盏路灯</t>
  </si>
  <si>
    <t>2020年马镇村二组生产用电（曙坪镇）</t>
  </si>
  <si>
    <t>生产用电400米</t>
  </si>
  <si>
    <t>2020年竹叶村一组产业用电改造（牛头店镇）</t>
  </si>
  <si>
    <t>改造一组电网2公里</t>
  </si>
  <si>
    <t>2020年国庆村低压线路工程（牛头店镇）</t>
  </si>
  <si>
    <t>0.4kv线路1.11公里</t>
  </si>
  <si>
    <t>2020年钟宝镇得胜村校场坝低压线路改造（钟宝镇）</t>
  </si>
  <si>
    <t>更换低压绝缘铝线1公里</t>
  </si>
  <si>
    <t>2020年前进村低压线路工程（牛头店镇）</t>
  </si>
  <si>
    <t>0.4kv线路1.46公里</t>
  </si>
  <si>
    <t>2020年国庆村高速安置点电力改造项目（牛头店镇）</t>
  </si>
  <si>
    <t>改造七八组电网1km，浪河口改造1km</t>
  </si>
  <si>
    <t>2020年钟宝镇三坪村光纤宽带入户（钟宝镇）</t>
  </si>
  <si>
    <t>完成六户光纤宽带入户</t>
  </si>
  <si>
    <t>2020年红星村３G补盲工程（牛头店镇）</t>
  </si>
  <si>
    <t>3G基站补盲</t>
  </si>
  <si>
    <t>2020年前进村光纤宽带建设（牛头店镇）</t>
  </si>
  <si>
    <t>光纤宽带建设</t>
  </si>
  <si>
    <t>华坪镇尖山坪村上湾产业路（华坪镇）</t>
  </si>
  <si>
    <t>新修产业路一条，全长1500米</t>
  </si>
  <si>
    <t>完成新修产业路一条，全长1500米</t>
  </si>
  <si>
    <t>华坪镇尖山坪村四组产业路硬化（华坪镇）</t>
  </si>
  <si>
    <t>计划硬化产业路2500米</t>
  </si>
  <si>
    <t>完成硬化产业路2500米</t>
  </si>
  <si>
    <t>华坪镇三坝村二、五、六、七组产业路加路肩（华坪镇）</t>
  </si>
  <si>
    <t>计划新修产业路1条，全长6000米</t>
  </si>
  <si>
    <t>完成新修产业路1条，全长6000米</t>
  </si>
  <si>
    <t>华坪镇三坝村七组产业路（华坪镇）</t>
  </si>
  <si>
    <t>计划新修产业路一条，全长1000米</t>
  </si>
  <si>
    <t>完成新修产业路一条，全长1000米</t>
  </si>
  <si>
    <t>华坪镇团结村一组（赵家坝至长坝子）产业路（华坪镇）</t>
  </si>
  <si>
    <t>计划新修产业路1条，全长1.5千米</t>
  </si>
  <si>
    <t>完成新修产业路1条，全长1.5千米</t>
  </si>
  <si>
    <t>华坪镇渝龙村一组长坝子至燕子坪产业道路修建（华坪镇）</t>
  </si>
  <si>
    <t>计划新修产业路1条，全长700米</t>
  </si>
  <si>
    <t>完成新修产业路1条，全长700米</t>
  </si>
  <si>
    <t>2020年城关镇文彩村三组大坪产业路（城关镇）</t>
  </si>
  <si>
    <t>新修砂石路长5km，宽度3.5m</t>
  </si>
  <si>
    <t>2020年城关镇文彩村一组产业路工程（城关镇）</t>
  </si>
  <si>
    <t>新建1.5公里，宽4.5m，便民桥一座跨度15m</t>
  </si>
  <si>
    <t>2020年城关镇新华村二组产业路新修工程（城关镇）</t>
  </si>
  <si>
    <t>新修产业路3公里</t>
  </si>
  <si>
    <t>2020年城关镇新华村三组核桃坪产业路（城关镇）</t>
  </si>
  <si>
    <t>计划新修产业路2公里</t>
  </si>
  <si>
    <t>完成新修产业路2公里</t>
  </si>
  <si>
    <t>2020年城关镇新华村一组杨桃基地产业路（城关镇）</t>
  </si>
  <si>
    <t>新修2公里</t>
  </si>
  <si>
    <t>完成新修2公里</t>
  </si>
  <si>
    <t>2020年城关镇小河村八组产业路硬化工程（城关镇）</t>
  </si>
  <si>
    <t>八组产业路硬化700米</t>
  </si>
  <si>
    <t>完成八组产业路硬化700米</t>
  </si>
  <si>
    <t>2020年城关镇小河村六组产业路硬化工程（城关镇）</t>
  </si>
  <si>
    <t>六组产业路硬化1200米</t>
  </si>
  <si>
    <t>完成六组产业路硬化1200米</t>
  </si>
  <si>
    <t>2020年城关镇联盟村一组产业路（城关镇）</t>
  </si>
  <si>
    <t>新建产业路1km、宽3.5m</t>
  </si>
  <si>
    <t>完成新建产业路1km、宽3.5m</t>
  </si>
  <si>
    <t>2020年城关镇联盟村六组新修产业路工程（城关镇）</t>
  </si>
  <si>
    <t>产业路500米</t>
  </si>
  <si>
    <t>完成产业路500米</t>
  </si>
  <si>
    <t>2020年城关镇白坪老二组产业路（城关镇）</t>
  </si>
  <si>
    <t>新建产业路3公里</t>
  </si>
  <si>
    <t>完成产业路3公里</t>
  </si>
  <si>
    <t>2020年城关镇友谊村黄莲产业路工程（城关镇）</t>
  </si>
  <si>
    <t>友谊五组至黄石板，长7公里，宽4米</t>
  </si>
  <si>
    <t>完成友谊五组至黄石板，长7公里，宽4米</t>
  </si>
  <si>
    <t>2020年城关镇友谊村五组至七组黄莲产业路工程（城关镇）</t>
  </si>
  <si>
    <t>新修产业路5公里，宽4米</t>
  </si>
  <si>
    <t>完成新修产业路5公里，宽4米</t>
  </si>
  <si>
    <t>2020年上竹镇湘坪村三组刘志堂房屋路口至彭仁良老屋产业路（上竹镇）</t>
  </si>
  <si>
    <t>新修产业路1.1公里</t>
  </si>
  <si>
    <t>完成新修产业路1.1公里</t>
  </si>
  <si>
    <t>2020年上竹镇湘坪村三组贫困户严凤忠产业路建设（上竹镇）</t>
  </si>
  <si>
    <t>新修产业路1公里</t>
  </si>
  <si>
    <t>完成新修产业路1公里</t>
  </si>
  <si>
    <t>2020年上竹镇发龙村板凳沟产业路（上竹镇）</t>
  </si>
  <si>
    <t>新修产业路2公里及硬化，包括16米平板桥及涵洞</t>
  </si>
  <si>
    <t>完成新修产业路2公里及硬化，包括16米平板桥及涵洞</t>
  </si>
  <si>
    <t>2020年上竹镇发龙村长行沟产业路（上竹镇）</t>
  </si>
  <si>
    <t>新修产业路1.2公里及硬化，包括3处涵洞。</t>
  </si>
  <si>
    <t>完成新修产业路1.2公里及硬化，包括3处涵洞。</t>
  </si>
  <si>
    <t>2020年三坪村产业设施配套建设（钟宝镇）</t>
  </si>
  <si>
    <t>完成沟渠治理3500米，护坎500米。</t>
  </si>
  <si>
    <t>2020年和平村三组产业路（曙坪镇）</t>
  </si>
  <si>
    <t>新建2公里道路</t>
  </si>
  <si>
    <t>完成新建2公里道路</t>
  </si>
  <si>
    <t>2020年四组产业路硬化（和平村）</t>
  </si>
  <si>
    <t>硬化2.5公里</t>
  </si>
  <si>
    <t>完成硬化2.5公里</t>
  </si>
  <si>
    <t>2020年五组产业路硬化（曙坪镇）</t>
  </si>
  <si>
    <t>2020年三组产业路硬化（曙坪镇）</t>
  </si>
  <si>
    <t>硬化500米</t>
  </si>
  <si>
    <t>完成硬化500米</t>
  </si>
  <si>
    <t>2020年战斗村三组产业路（曙坪镇）</t>
  </si>
  <si>
    <t>修建长1500米，宽3米</t>
  </si>
  <si>
    <t>完成修建长1500米，宽3米</t>
  </si>
  <si>
    <t>2020年新修一组产业路（曙坪镇）</t>
  </si>
  <si>
    <t>新修并硬化800米</t>
  </si>
  <si>
    <t>完成新修并硬化800米</t>
  </si>
  <si>
    <t>2020年马镇一组、六组产业路（曙坪镇）</t>
  </si>
  <si>
    <t>新修产业路4.5公里</t>
  </si>
  <si>
    <t>完成新修产业路4.5公里</t>
  </si>
  <si>
    <t>2020年维修二组产业路（曙坪镇）</t>
  </si>
  <si>
    <t>维修并硬化1500米</t>
  </si>
  <si>
    <t>完成维修并硬化1500米</t>
  </si>
  <si>
    <t>2020年鹿崩沟产业路（曙坪镇）</t>
  </si>
  <si>
    <t>新建产业路2.7公里</t>
  </si>
  <si>
    <t>完成新建产业路2.7公里</t>
  </si>
  <si>
    <t>2020年七组产业路（曙坪镇）</t>
  </si>
  <si>
    <t>拓宽硬化道路1公里，硬化3.5米宽、0.18米厚。</t>
  </si>
  <si>
    <t>2020年双坪村三组产业路（曙坪镇）</t>
  </si>
  <si>
    <t>新修一组至三组产业路3500米，宽3.5米的水泥路</t>
  </si>
  <si>
    <t>完成新修一组至三组产业路3500米，宽3.5米的水泥路</t>
  </si>
  <si>
    <t>2020年钟宝镇三坪村五组至二组新修产业路（钟宝镇）</t>
  </si>
  <si>
    <t>新修村级道路1200米</t>
  </si>
  <si>
    <t>完成新修村级道路1200米</t>
  </si>
  <si>
    <t>2020年钟宝镇干洲河村产业配套（钟宝镇）</t>
  </si>
  <si>
    <t>新修道路及硬化、河堤修复200米</t>
  </si>
  <si>
    <t>完成新修道路及硬化、河堤修复200米</t>
  </si>
  <si>
    <t>2020年前进乡村旅游配套设施建设项目（牛头店镇）</t>
  </si>
  <si>
    <t>新建水晶坪一组（琵琶洲）至前进村一组产业路8km</t>
  </si>
  <si>
    <t>完成新建水晶坪一组（琵琶洲）至前进村一组产业路8km</t>
  </si>
  <si>
    <t>宏伟村一组产业道路-防火通道（曾家镇）</t>
  </si>
  <si>
    <t>硬化产业路3km，宽度6m</t>
  </si>
  <si>
    <t>完成硬化产业路3km，宽度6m</t>
  </si>
  <si>
    <t>洪阳村四组长槽沟产业路（曾家镇）</t>
  </si>
  <si>
    <t>新建产业路1.5Km,宽度3.5M</t>
  </si>
  <si>
    <t>完成新建产业路1.5Km,宽度3.5M</t>
  </si>
  <si>
    <t>洪阳村一组小沟产业路（曾家镇）</t>
  </si>
  <si>
    <t>新建产业路1.2Km,宽度3.5M</t>
  </si>
  <si>
    <t>完成新建产业路1.2Km,宽度3.5M</t>
  </si>
  <si>
    <t>洪阳村四组香炉沟产业路（曾家镇）</t>
  </si>
  <si>
    <t>新建产业路1.0Km,宽度3.5M</t>
  </si>
  <si>
    <t>完成新建产业路1.0Km,宽度3.5M</t>
  </si>
  <si>
    <t>千山村六组产业路1公里 （曾家镇）</t>
  </si>
  <si>
    <t>新修产业路1KM</t>
  </si>
  <si>
    <t>完成新修产业路1KM</t>
  </si>
  <si>
    <t>千山村七组产业路300米（曾家镇）</t>
  </si>
  <si>
    <t>七组产业路300米</t>
  </si>
  <si>
    <t>完成七组产业路300米</t>
  </si>
  <si>
    <t>2020年国庆村自然村四组通组路工程（牛头店镇）</t>
  </si>
  <si>
    <t>新建国庆村四组产业路延伸至五组，3公里</t>
  </si>
  <si>
    <t>完成新建国庆村四组产业路延伸至五组，3公里</t>
  </si>
  <si>
    <t>2020年先锋村楠木沟产业通组路建设（牛头店镇）</t>
  </si>
  <si>
    <t>七组至一组楠木沟产业路新修2.5公里（含堰曲湾98米）</t>
  </si>
  <si>
    <t>完成七组至一组楠木沟产业路新修2.5公里（含堰曲湾98米）</t>
  </si>
  <si>
    <t>五星村产业路建设（曾家镇）</t>
  </si>
  <si>
    <t>新修五星村产业路1km，宽度3.5m</t>
  </si>
  <si>
    <t>完成新修五星村产业路1km，宽度3.5m</t>
  </si>
  <si>
    <t>向阳村向家湾产业路建设（曾家镇）</t>
  </si>
  <si>
    <t>新修产业路2km，宽度3.5m</t>
  </si>
  <si>
    <t>完成新修产业路2km，宽度3.5m</t>
  </si>
  <si>
    <t>星明村二组产业路硬化（曾家镇）</t>
  </si>
  <si>
    <t>硬化产业路1KM</t>
  </si>
  <si>
    <t>完成硬化产业路1KM</t>
  </si>
  <si>
    <t>2020年白珠村石板厂产业路（牛头店镇）</t>
  </si>
  <si>
    <t>拓宽改造白珠石板厂产业路4km，宽度5米</t>
  </si>
  <si>
    <t>完成拓宽改造白珠石板厂产业路4km，宽度5米</t>
  </si>
  <si>
    <t>2020年国庆村五六组产业路建设项目（牛头店镇）</t>
  </si>
  <si>
    <t>新修六组至五组、十二组产业路1.2公里</t>
  </si>
  <si>
    <t>完成新修六组至五组、十二组产业路1.2公里</t>
  </si>
  <si>
    <t>2020年国庆村茶园产业路提升项目（牛头店镇）</t>
  </si>
  <si>
    <t>十一组-三组产业路硬化1000米</t>
  </si>
  <si>
    <t>完成十一组-三组产业路硬化1000米</t>
  </si>
  <si>
    <t>2020年国庆六组（花屋至熊家庄）产业路建设项目（牛头店镇）</t>
  </si>
  <si>
    <t>续建四级公路800米（国庆村六组花屋至熊家庄）</t>
  </si>
  <si>
    <t>完成续建四级公路800米（国庆村六组花屋至熊家庄）</t>
  </si>
  <si>
    <t>2020年国庆七组（麻柳树至塘沟）产业路延伸项目（牛头店镇）</t>
  </si>
  <si>
    <t>新修800米产业路，开发200亩产业用地</t>
  </si>
  <si>
    <t>完成新修800米产业路，开发200亩产业用地</t>
  </si>
  <si>
    <t>2020年水晶坪村神仙树种植基地产业路工程（牛头店镇）</t>
  </si>
  <si>
    <t>新修神仙树产业种植基地4km</t>
  </si>
  <si>
    <t>完成新修神仙树产业种植基地4km</t>
  </si>
  <si>
    <t>文彩三组产业路项目（城关镇）</t>
  </si>
  <si>
    <t>新修砂石路1.5公里</t>
  </si>
  <si>
    <t>向阳村四组产业路延伸工程（曾家镇）</t>
  </si>
  <si>
    <t>向阳村四组延伸新建产业路1.5公里</t>
  </si>
  <si>
    <t>宏伟村至星明村道路修复（曾家镇）</t>
  </si>
  <si>
    <t>修复道路4.2公里</t>
  </si>
  <si>
    <t>花坪村五、六、七组道路修复（曾家镇）</t>
  </si>
  <si>
    <t>维修道路3.5公里</t>
  </si>
  <si>
    <t>金坪村五、六、七、八组道路修复（曾家镇）</t>
  </si>
  <si>
    <t>维修道路3.7公里</t>
  </si>
  <si>
    <t>渝龙村二组楼板沟路基建设及道路护坎（华坪镇）</t>
  </si>
  <si>
    <t>路基平整加宽1000米，挡墙100米，修复道路护坎80米</t>
  </si>
  <si>
    <t>渝龙村回龙溪道路修复（华坪镇）</t>
  </si>
  <si>
    <t>道路修复650米</t>
  </si>
  <si>
    <t>三坝村二六组产业路（华坪镇）</t>
  </si>
  <si>
    <t>道路硬化850米</t>
  </si>
  <si>
    <t>团结村二三组产业路（华坪镇）</t>
  </si>
  <si>
    <t>产业路100米，土方开挖100米</t>
  </si>
  <si>
    <t>团结村二、五组产业路（华坪镇）</t>
  </si>
  <si>
    <t>硬化道路310米</t>
  </si>
  <si>
    <t>尖山坪村通组路硬化（华坪镇）</t>
  </si>
  <si>
    <t>道路硬化600米</t>
  </si>
  <si>
    <t>渝龙村二组水厂道路硬化（华坪镇）</t>
  </si>
  <si>
    <t>道路硬化150米，宽3米，新建平板桥一座长8米，宽4米</t>
  </si>
  <si>
    <t>三坝村三组道路硬化（华坪镇）</t>
  </si>
  <si>
    <t>道路硬化150米，宽4米，石坎290米，480立方米，半山拱1个长15米</t>
  </si>
  <si>
    <t>尖山坪村道路修复工程（华坪镇）</t>
  </si>
  <si>
    <t>道路修复改善1.2公里</t>
  </si>
  <si>
    <t>尖山坪村十组道路硬化（华坪镇）</t>
  </si>
  <si>
    <t>道路硬化2000米</t>
  </si>
  <si>
    <t>白坪村三组新修产业路（城关镇）</t>
  </si>
  <si>
    <t>新修产业路2.5公里</t>
  </si>
  <si>
    <t>红星村二组、水晶坪二组道路（牛头店镇）</t>
  </si>
  <si>
    <t>新修红星村二组、水晶坪二组道路</t>
  </si>
  <si>
    <t>先锋村三、四组产业路（牛头店镇）</t>
  </si>
  <si>
    <t>新修先锋村三、四组产业路1公里</t>
  </si>
  <si>
    <t>国庆村十一组产业路修复（牛头店镇）</t>
  </si>
  <si>
    <t>特坏路段修复600米。</t>
  </si>
  <si>
    <t>旧城村产业桥（钟宝镇）</t>
  </si>
  <si>
    <t>新建长30米，宽7米桥一座</t>
  </si>
  <si>
    <t>干洲河产业路（钟宝镇）</t>
  </si>
  <si>
    <t>新修产业路5.5公里</t>
  </si>
  <si>
    <t>城关镇蔬菜村四组道路硬化工程（城关镇）</t>
  </si>
  <si>
    <t>原路面挖除2125㎡，硬化路面3600㎡，挖土石方1500m³，修挡土墙400m³</t>
  </si>
  <si>
    <t>白珠村三组产业路延伸项目（牛头店镇）</t>
  </si>
  <si>
    <t>新建产业路2.67公里、路基宽度5.5米</t>
  </si>
  <si>
    <t>竹叶村一组产业路项目（牛头店镇）</t>
  </si>
  <si>
    <t>新建竹叶村1组产业路2公里</t>
  </si>
  <si>
    <t>发龙村板凳沟产业路（上竹镇）</t>
  </si>
  <si>
    <t>新修和硬化肉牛养殖产业道路1公里，包括1座桥梁和2处桥涵</t>
  </si>
  <si>
    <t>湘坪村产业设施护堤（上竹镇）</t>
  </si>
  <si>
    <t>新修产业设施护堤300米</t>
  </si>
  <si>
    <t>联合村三组产业路项目（曙坪镇）</t>
  </si>
  <si>
    <t>硬化联合村三组小河猪场产业路1公里</t>
  </si>
  <si>
    <t>干洲河村村级产业道路提升工程（钟宝镇）</t>
  </si>
  <si>
    <t>拓宽现有村级道路4.5公里，新建道路档护1.2公里</t>
  </si>
  <si>
    <t>钟宝镇得胜村三组产业路（民政局）</t>
  </si>
  <si>
    <t>维修、硬化产业路3公里，新建护坎2千米，水沟3千米，防护栏3千米，涵洞3处</t>
  </si>
  <si>
    <t>鱼坪村三组便民桥（曾家镇）</t>
  </si>
  <si>
    <t>新建便民桥1座</t>
  </si>
  <si>
    <t>鱼坪村一组便民桥（曾家镇）</t>
  </si>
  <si>
    <t>鱼坪村河堤（曾家镇）</t>
  </si>
  <si>
    <t>新修河堤200米</t>
  </si>
  <si>
    <t>鱼坪村二组产业路（曾家镇）</t>
  </si>
  <si>
    <t>新修产业路1.2公里</t>
  </si>
  <si>
    <t>竹节溪设施修复（城关镇）</t>
  </si>
  <si>
    <t>挡护工程100米</t>
  </si>
  <si>
    <t>前进村产业设施（牛头店镇）</t>
  </si>
  <si>
    <t>前进村至狮子凸产业道路2公里</t>
  </si>
  <si>
    <t>联合村一组产业设施（曙坪镇）</t>
  </si>
  <si>
    <t>曙坪镇联合村一组产业路路基工程2公里</t>
  </si>
  <si>
    <t>前进村通村公路安全防护设施修护（牛头店镇）</t>
  </si>
  <si>
    <t>通村道路设施修复</t>
  </si>
  <si>
    <t>千山村村级道路维修（曾家镇）</t>
  </si>
  <si>
    <t>产业路硬化2.8公里</t>
  </si>
  <si>
    <t>2020年水晶坪村六组千山坡产业路建设（牛头店镇）</t>
  </si>
  <si>
    <t>新建六组千山坡产业路3km</t>
  </si>
  <si>
    <t>完成新建六组千山坡产业路3km</t>
  </si>
  <si>
    <t>华坪镇尖山坪村人居环境提升（华坪镇）</t>
  </si>
  <si>
    <t>计划修建路灯、垃圾填埋厂</t>
  </si>
  <si>
    <t>完成计划修建路灯、垃圾填埋厂</t>
  </si>
  <si>
    <t>华坪镇尖山坪村七组龙家碑污水处理（华坪镇）</t>
  </si>
  <si>
    <t>计划完成新建污水处理800米</t>
  </si>
  <si>
    <t>完成新建污水处理800米</t>
  </si>
  <si>
    <t>华坪镇尖山坪村九组防洪河堤建设（华坪镇）</t>
  </si>
  <si>
    <t>计划新建防洪河堤一处</t>
  </si>
  <si>
    <t>完成新建防洪河堤一处</t>
  </si>
  <si>
    <t>华坪镇尖山坪村七组防洪河堤建设（华坪镇）</t>
  </si>
  <si>
    <t>计划新建防洪河堤一处，全长200米</t>
  </si>
  <si>
    <t>完成新建防洪河堤一处，全长200米</t>
  </si>
  <si>
    <t>华坪镇尖山坪村九组牛角湾平板桥（华坪镇）</t>
  </si>
  <si>
    <t>计划新修平板桥1座，全长100米</t>
  </si>
  <si>
    <t>完成新修平板桥1座，全长100米</t>
  </si>
  <si>
    <t>华坪镇尖山坪村九组路肩加宽、水沟（华坪镇）</t>
  </si>
  <si>
    <t>计划新修路肩加宽、水沟，全长4000米</t>
  </si>
  <si>
    <t>完成新修路肩加宽、水沟，全长4000米</t>
  </si>
  <si>
    <t>华坪镇三坝村周仓坝河护田河堤（华坪镇）</t>
  </si>
  <si>
    <t>计划新修河堤一处，全长200米</t>
  </si>
  <si>
    <t>完成新修河堤一处，全长200米</t>
  </si>
  <si>
    <t>华坪镇三坝村路灯（华坪镇）</t>
  </si>
  <si>
    <t>计划新增路灯100盏</t>
  </si>
  <si>
    <t>完成新增路灯100盏</t>
  </si>
  <si>
    <t>华坪镇三坝村一、三、五、七组污水处理（华坪镇）</t>
  </si>
  <si>
    <t>计划新修污水处理1处，全长4000米</t>
  </si>
  <si>
    <t>完成新修污水处理1处，全长4000米</t>
  </si>
  <si>
    <t>华坪镇三坝村105工程排水沟治理（华坪镇）</t>
  </si>
  <si>
    <t>计划新修排水沟1处，长150米</t>
  </si>
  <si>
    <t>完成新修排水沟1处，长150米</t>
  </si>
  <si>
    <t>华坪镇团结村路灯项目（华坪镇）</t>
  </si>
  <si>
    <t>华坪镇团结村三组污水处理项目（华坪镇）</t>
  </si>
  <si>
    <t>计划新建污水治理1处，全长2000米</t>
  </si>
  <si>
    <t>完成新建污水治理1处，全长2000米</t>
  </si>
  <si>
    <t>华坪镇团结村一组污水处理项目（华坪镇）</t>
  </si>
  <si>
    <t>计划新修污水处理，全长2000米</t>
  </si>
  <si>
    <t>完成新修污水处理，全长2000米</t>
  </si>
  <si>
    <t>华坪镇团结村一组河坝便民桥（华坪镇）</t>
  </si>
  <si>
    <t>计划新建便民桥一座，全长100米</t>
  </si>
  <si>
    <t>完成新建便民桥一座，全长100米</t>
  </si>
  <si>
    <t>华坪镇团结村一组中心石生产道路（华坪镇）</t>
  </si>
  <si>
    <t>计划实施生产道路1条，全长1千米</t>
  </si>
  <si>
    <t>完成实施生产道路1条，全长1千米</t>
  </si>
  <si>
    <t>团结村三组湖塘坝变压器（华坪镇）</t>
  </si>
  <si>
    <t>计划加装变压器一台</t>
  </si>
  <si>
    <t>完成加装变压器一台</t>
  </si>
  <si>
    <t>华坪镇团结村三组沙湾至陈家河坝河堤（华坪镇）</t>
  </si>
  <si>
    <t>计划新修河堤长800米</t>
  </si>
  <si>
    <t>完成新修河堤长800米</t>
  </si>
  <si>
    <t>华坪镇团结村一组陈家河坝至至竹子溪口河堤（华坪镇）</t>
  </si>
  <si>
    <t>计划新修河堤1处，全长360米</t>
  </si>
  <si>
    <t>完成新修河堤1处，全长360米</t>
  </si>
  <si>
    <t>华坪镇团结村村委会河堤（华坪镇）</t>
  </si>
  <si>
    <t>计划新修河堤1处，全长300米</t>
  </si>
  <si>
    <t>完成新修河堤1处，全长300米</t>
  </si>
  <si>
    <t>华坪镇团结村长坝子河堤（华坪镇）</t>
  </si>
  <si>
    <t>计划新修河堤一处，全长600米</t>
  </si>
  <si>
    <t>完成新修河堤一处，全长600米</t>
  </si>
  <si>
    <t>华坪镇团结村二组赵家坝河坝河堤（华坪镇）</t>
  </si>
  <si>
    <t>计划新修河堤1处，全长400米</t>
  </si>
  <si>
    <t>完成新修河堤1处，全长400米</t>
  </si>
  <si>
    <t>华坪镇团结村五组竹子溪水沟上段沟渠治理（华坪镇）</t>
  </si>
  <si>
    <t>计划新建沟区治理1处，全长500米</t>
  </si>
  <si>
    <t>完成新建沟区治理1处，全长500米</t>
  </si>
  <si>
    <t>华坪镇团结村一组陈家河坝沟渠治理（华坪镇）</t>
  </si>
  <si>
    <t>计划新建沟渠治理一处，全长500米</t>
  </si>
  <si>
    <t>完成新建沟渠治理一处，全长500米</t>
  </si>
  <si>
    <t>华坪镇团结村三组沈家湾沟渠治理（华坪镇）</t>
  </si>
  <si>
    <t>计划新建沟渠治理1处，全长1000米</t>
  </si>
  <si>
    <t>完成新建沟渠治理1处，全长1000米</t>
  </si>
  <si>
    <t>华坪镇团结村105沟渠治理（华坪镇）</t>
  </si>
  <si>
    <t>计划完成沟渠治理1处，全长400米</t>
  </si>
  <si>
    <t>完成沟渠治理1处，全长400米</t>
  </si>
  <si>
    <t>华坪镇团结村二组赵家坝沟渠治理（华坪镇）</t>
  </si>
  <si>
    <t>计划完成新建沟渠治理1处，全长600米</t>
  </si>
  <si>
    <t>完成新建沟渠治理1处，全长600米</t>
  </si>
  <si>
    <t>华坪镇团结村水桶沟沟渠治理（华坪镇）</t>
  </si>
  <si>
    <t>计划完成新建沟渠治理1处，全长550米</t>
  </si>
  <si>
    <t>完成新建沟渠治理1处，全长550米</t>
  </si>
  <si>
    <t>华坪镇渝龙村路灯（华坪镇）</t>
  </si>
  <si>
    <t>计划安装路灯45盏</t>
  </si>
  <si>
    <t>完成安装路灯45盏</t>
  </si>
  <si>
    <t>华坪镇渝龙一组排水排污（华坪镇）</t>
  </si>
  <si>
    <t>计划新修排水沟一条，全长300米</t>
  </si>
  <si>
    <t>完成新修排水沟一条，全长300米</t>
  </si>
  <si>
    <t>华坪镇渝龙村茅坝河燕子坪段防洪工程（华坪镇）</t>
  </si>
  <si>
    <t>计划新修放防洪堤380米</t>
  </si>
  <si>
    <t>完成新修放防洪堤380米</t>
  </si>
  <si>
    <t>华坪镇渝龙村燕子坪平板桥（华坪镇）</t>
  </si>
  <si>
    <t>计划新修平板桥一座</t>
  </si>
  <si>
    <t>完成新修平板桥一座</t>
  </si>
  <si>
    <t>华坪镇渝龙村五、六组河堤建设（华坪镇）</t>
  </si>
  <si>
    <t>计划新修河堤500米</t>
  </si>
  <si>
    <t>完成新修河堤500米</t>
  </si>
  <si>
    <t>华坪镇渝龙村长坝子、沙河坝河堤（华坪镇）</t>
  </si>
  <si>
    <t>华坪镇渝龙村山洪沟治理（华坪镇）</t>
  </si>
  <si>
    <t>计划新修山洪治理1000米</t>
  </si>
  <si>
    <t>完成新修山洪治理1000米</t>
  </si>
  <si>
    <t>华坪镇渝龙村五六组道路绿化（华坪镇）</t>
  </si>
  <si>
    <t>计划新修绿化道路1000米</t>
  </si>
  <si>
    <t>完成新修绿化道路1000米</t>
  </si>
  <si>
    <t>2020年城关镇新华村八一道班河堤工程（城关镇）</t>
  </si>
  <si>
    <t>新建100米</t>
  </si>
  <si>
    <t>完成新建100米</t>
  </si>
  <si>
    <t>2020年城关镇新华村二组新修河提工程（城关镇）</t>
  </si>
  <si>
    <t>新修1000米</t>
  </si>
  <si>
    <t>完成新修1000米</t>
  </si>
  <si>
    <t>2020年城关镇小河村二组蒋湾河提（城关镇）</t>
  </si>
  <si>
    <t>新建河提150m</t>
  </si>
  <si>
    <t>完成新建河提150m</t>
  </si>
  <si>
    <t>2020年城关镇小河村六组河堤补修工程（城关镇）</t>
  </si>
  <si>
    <t>补修六组河 堤300米</t>
  </si>
  <si>
    <t>完成补修六组河 堤300米</t>
  </si>
  <si>
    <t>2020年城关镇小河村委会门前新修河堤（城关镇）</t>
  </si>
  <si>
    <t>村委会门前新修河堤100米</t>
  </si>
  <si>
    <t>完成村委会门前新修河堤100米</t>
  </si>
  <si>
    <t>2020年城关镇小河村六组倒沟湾河堤（城关镇）</t>
  </si>
  <si>
    <t>新修六组倒沟 湾河堤200米</t>
  </si>
  <si>
    <t>完成新修六组倒沟 湾河堤200米</t>
  </si>
  <si>
    <t>2020年城关镇小河村八组杨虎清屋侧水沟（城关镇）</t>
  </si>
  <si>
    <t>新修八组杨虎清屋侧水沟单边300米</t>
  </si>
  <si>
    <t>完成新修八组杨虎清屋侧水沟单边300米</t>
  </si>
  <si>
    <t>2020年城关镇小河村革命小学沟堤（城关镇）</t>
  </si>
  <si>
    <t>新修革命小学沟堤150米</t>
  </si>
  <si>
    <t>完成新修革命小学沟堤150米</t>
  </si>
  <si>
    <t>2020年城关镇联盟村山洪沟治理工程（城关镇）</t>
  </si>
  <si>
    <t>山洪沟治理300米</t>
  </si>
  <si>
    <t>完成山洪沟治理300米</t>
  </si>
  <si>
    <t>2020年城关镇联盟村六组河堤工程（城关镇）</t>
  </si>
  <si>
    <t>新修河堤600米</t>
  </si>
  <si>
    <t>完成修河堤600米</t>
  </si>
  <si>
    <t>2020年城关镇联盟村五组河堤工程（城关镇）</t>
  </si>
  <si>
    <t>新修河堤430米</t>
  </si>
  <si>
    <t>完成新修河堤430米</t>
  </si>
  <si>
    <t>2020年城关镇联盟村三组河堤工程（城关镇）</t>
  </si>
  <si>
    <t>新修河堤450米</t>
  </si>
  <si>
    <t>完成新修河堤450米</t>
  </si>
  <si>
    <t>2020年城关镇蔬菜村二组排水沟治理（城关镇）</t>
  </si>
  <si>
    <t>二组大竹扒至钟国青屋旁水沟220米</t>
  </si>
  <si>
    <t>完成二组大竹扒至钟国青屋旁水沟220米</t>
  </si>
  <si>
    <t>2020年城关镇蔬菜村五组垃圾清理及路灯安装工程（城关镇）</t>
  </si>
  <si>
    <t>垃圾箱8个，路灯安装4公里</t>
  </si>
  <si>
    <t>完成垃圾箱8个，路灯安装4公里</t>
  </si>
  <si>
    <t>2020年城关镇坪宝村环境 整治项目（城关镇）</t>
  </si>
  <si>
    <t>1、3组环境整治300米，安装12个流动垃圾箱</t>
  </si>
  <si>
    <t>坪宝村</t>
  </si>
  <si>
    <t>完成1、3组环境整治300米，安装12个流动垃圾箱</t>
  </si>
  <si>
    <t>2020年城关镇坪宝村道路绿化工程（城关镇）</t>
  </si>
  <si>
    <t>1、2、3、5、6、7组沿公路绿化</t>
  </si>
  <si>
    <t>完成1、2、3、5、6、7组沿公路绿化</t>
  </si>
  <si>
    <t>2020年城关镇友谊防洪沟建设工程（城关镇）</t>
  </si>
  <si>
    <t>长300米，宽0.8米</t>
  </si>
  <si>
    <t>完成长300米，宽0.8米</t>
  </si>
  <si>
    <t>2020年城关镇竹节溪一组河堤工程（城关镇）</t>
  </si>
  <si>
    <t>修建河提150米</t>
  </si>
  <si>
    <t>完成修建河提150米</t>
  </si>
  <si>
    <t>2020年城关镇竹节溪村六组排洪水沟工程（城关镇）</t>
  </si>
  <si>
    <t>修建洪水沟1000m</t>
  </si>
  <si>
    <t>完成修建洪水沟1000m</t>
  </si>
  <si>
    <t>2020年城关镇竹节溪村一组污水集中处理（城关镇）</t>
  </si>
  <si>
    <t>污水集中处理</t>
  </si>
  <si>
    <t>完成污水集中处理</t>
  </si>
  <si>
    <t>2020年城关镇竹节溪村公墓建设工程（城关镇）</t>
  </si>
  <si>
    <t>村公墓建设</t>
  </si>
  <si>
    <t>完成村公墓建设</t>
  </si>
  <si>
    <t>2020年上竹镇湘坪村四组堤防工程（上竹镇）</t>
  </si>
  <si>
    <t>新修东边铜罐沟口至向若权门前河堤150米，南山燕公司背后至叫花子湾河堤400米，全长550米。</t>
  </si>
  <si>
    <t>完成新修东边铜罐沟口至向若权门前河堤150米，南山燕公司背后至叫花子湾河堤400米，全长550米。</t>
  </si>
  <si>
    <t>2020年上竹镇湘坪村百合产业园综合环境整治（上竹镇）</t>
  </si>
  <si>
    <t>拟安装路灯20盏，实施绿化1000米，硬化道路路肩1000米</t>
  </si>
  <si>
    <t>2020年上竹镇发龙村1、2组新修路灯（上竹镇）</t>
  </si>
  <si>
    <t>新安装路灯30盏</t>
  </si>
  <si>
    <t>2020年上竹镇松坪村产业设施护堤（上竹镇）</t>
  </si>
  <si>
    <t>完善松坪村产业设施护堤400米</t>
  </si>
  <si>
    <t>2020年上竹镇松坪村电信信号机站建设（上竹镇）</t>
  </si>
  <si>
    <t>4.5.6组电信信号覆盖</t>
  </si>
  <si>
    <t>电信局</t>
  </si>
  <si>
    <t>王德平</t>
  </si>
  <si>
    <t>完成4.5.6组电信信号覆盖</t>
  </si>
  <si>
    <t>2020年曙坪镇江源猪场产业桥（曙坪镇）</t>
  </si>
  <si>
    <t>新建120延米桥梁</t>
  </si>
  <si>
    <t>完成新建120延米桥梁</t>
  </si>
  <si>
    <t>2020年“早安民宿”产业桥（曙坪镇）</t>
  </si>
  <si>
    <t>新建50延米桥梁</t>
  </si>
  <si>
    <t>完成新建50延米桥梁</t>
  </si>
  <si>
    <t>2020年一组桥维修（曙坪镇）</t>
  </si>
  <si>
    <t>维修桥一座</t>
  </si>
  <si>
    <t>完成维修桥一座</t>
  </si>
  <si>
    <t>2020年二组排水沟（曙坪镇）</t>
  </si>
  <si>
    <t>三组刘定堂屋后至河边150米</t>
  </si>
  <si>
    <t>完成三组刘定堂屋后至河边150米</t>
  </si>
  <si>
    <t>2020年得胜村校场坝物流园区（钟宝镇）</t>
  </si>
  <si>
    <t>完成新建物流中心1800平方米，物流处理场地6000平方米</t>
  </si>
  <si>
    <t>2020年钟宝镇三坪村一组便民桥（钟宝镇）</t>
  </si>
  <si>
    <t>新建一组便民桥一座</t>
  </si>
  <si>
    <t>完成新建一组便民桥一座</t>
  </si>
  <si>
    <t>2020钟宝镇三坪村五组观天坝河堤加固（钟宝镇）</t>
  </si>
  <si>
    <t>对原有天坝河堤加整修加固800米</t>
  </si>
  <si>
    <t>完成对原有天坝河堤加整修加固800米</t>
  </si>
  <si>
    <t>2020年钟宝镇三坪村村组零星路灯（钟宝镇）</t>
  </si>
  <si>
    <t>零星路灯安装并投入使用</t>
  </si>
  <si>
    <t>完成零星路灯安装并投入使用</t>
  </si>
  <si>
    <t>2020年钟宝镇干洲河村村组污水处理（钟宝镇）</t>
  </si>
  <si>
    <t>污水处理180户700人，总长度3000米</t>
  </si>
  <si>
    <t>环保局</t>
  </si>
  <si>
    <t>完成污水处理180户700人，总长度3000米</t>
  </si>
  <si>
    <t>2020年钟宝镇干洲河村一组至二组防火通道（钟宝镇）</t>
  </si>
  <si>
    <t>一组至二组总长度3公里</t>
  </si>
  <si>
    <t>完成一组至二组总长度3公里</t>
  </si>
  <si>
    <t>2020年前进村长乡锶源产业基地建设项目（牛头店镇）</t>
  </si>
  <si>
    <t>新建进厂路1km，进行硬化；新修河堤300米。</t>
  </si>
  <si>
    <t>完成新建进厂路1km，进行硬化；新修河堤300米。</t>
  </si>
  <si>
    <t>2020年水晶坪村脆李观光园区配套设施建设项目（牛头店镇）</t>
  </si>
  <si>
    <t>新建园区内人行道园路2km，扶持农业乐三家，新建公厕一处</t>
  </si>
  <si>
    <t>文广局</t>
  </si>
  <si>
    <t>完成新建园区内人行道园路2km，扶持农业乐三家，新建公厕一处</t>
  </si>
  <si>
    <t>2020年先锋村扶贫社区工厂建设项目（牛头店镇）</t>
  </si>
  <si>
    <t>1、建设用地征收11亩 2、社区工厂配套基础设施建设</t>
  </si>
  <si>
    <t>2020年国庆村公厕建设（牛头店镇）</t>
  </si>
  <si>
    <t>新建公厕三处</t>
  </si>
  <si>
    <t>完成新建公厕三处</t>
  </si>
  <si>
    <t>2020年水晶坪村河堤综合改造提升项目（牛头店镇）</t>
  </si>
  <si>
    <t>修复四组河堤350米，五组河堤200米，总高3.5米</t>
  </si>
  <si>
    <t>完成修复四组河堤350米，五组河堤200米，总高3.5米</t>
  </si>
  <si>
    <t>2020年竹叶村二组便民桥修建项目（牛头店镇）</t>
  </si>
  <si>
    <t>新建二组便民桥一座，长8米，宽3.5米</t>
  </si>
  <si>
    <t>2020年镇国庆村过境路二桥工程（牛头店镇）</t>
  </si>
  <si>
    <t>桥宽11米（过境路二桥）</t>
  </si>
  <si>
    <t>完成桥宽11米（过境路二桥）</t>
  </si>
  <si>
    <t>阳河村道路主干排水处理（曾家镇）</t>
  </si>
  <si>
    <t>道路主干排水处理2公里</t>
  </si>
  <si>
    <t>2020年先锋村污水处理项目（牛头店镇）</t>
  </si>
  <si>
    <t>安置点到范良银户建设雨污分离管道及配套的污水处理设施（管道4公里、处理设施3到4套）</t>
  </si>
  <si>
    <t>搬迁办</t>
  </si>
  <si>
    <t>完成安置点到范良银户建设雨污分离管道及配套的污水处理设施（管道4公里、处理设施3到4套）</t>
  </si>
  <si>
    <t>2020年红星村一二组河沟治理（牛头店镇）</t>
  </si>
  <si>
    <t>2公里的河沟治理</t>
  </si>
  <si>
    <t>完成2公里的河沟治理</t>
  </si>
  <si>
    <t>2020年先锋村村级亮化、绿化工程（牛头店镇）</t>
  </si>
  <si>
    <t>1、猴子崖至范良银路灯恢复工程（路灯50盏） 2、完成沿线绿化工程（绿化2600平方米）</t>
  </si>
  <si>
    <t>完成猴子崖至范良银路灯恢复工程（路灯50盏） 2、完成沿线绿化工程（绿化2600平方米）</t>
  </si>
  <si>
    <t>2020年国庆村三组沟渠治理项目（牛头店镇）</t>
  </si>
  <si>
    <t>王德辉至万树明处沟渠治理360米</t>
  </si>
  <si>
    <t>完成王德辉至万树明处沟渠治理360米</t>
  </si>
  <si>
    <t>2020年竹叶村整村亮化建设项目（牛头店镇）</t>
  </si>
  <si>
    <t>全村新增35盏高杆灯</t>
  </si>
  <si>
    <t>住建局</t>
  </si>
  <si>
    <t>2020年前进村居民安置点河堤（含山洪沟治理）项目（牛头店镇）</t>
  </si>
  <si>
    <t>新建前进村居民安置点河堤1km，包含山洪沟进行治理</t>
  </si>
  <si>
    <t>2020年白珠村雪亮工程（牛头店镇）</t>
  </si>
  <si>
    <t>安装监控天眼摄像头20个</t>
  </si>
  <si>
    <t>完成安装监控天眼摄像头20个</t>
  </si>
  <si>
    <t>2020年国庆村高速安置点污水处理工程（牛头店镇）</t>
  </si>
  <si>
    <t>新建七八组安置点污水处理点1处、浪河口安置点污水处理点1处，管道3km</t>
  </si>
  <si>
    <t>完成新建七八组安置点污水处理点1处、浪河口安置点污水处理点1处，管道3km</t>
  </si>
  <si>
    <t>2020年白珠村综合环境整治（牛头店镇）</t>
  </si>
  <si>
    <t>对村容户貌、环境卫生进行综合整治</t>
  </si>
  <si>
    <t>完成对村容户貌、环境卫生进行综合整治</t>
  </si>
  <si>
    <t>2020年竹叶村综合环境整治（牛头店镇）</t>
  </si>
  <si>
    <t>完成村容户貌、环境卫生进行综合整治</t>
  </si>
  <si>
    <t>2020年先锋村综合环境整治（牛头店镇）</t>
  </si>
  <si>
    <t>2020年水晶坪村综合环境整治（牛头店镇）</t>
  </si>
  <si>
    <t>对村容户貌、环境卫生进行综合整治；新建四处排污设施，管道4km。</t>
  </si>
  <si>
    <t>完成村容户貌、环境卫生进行综合整治；新建四处排污设施，管道4km。</t>
  </si>
  <si>
    <t>2020年前进村综合环境整治（牛头店镇）</t>
  </si>
  <si>
    <t>村级基础设施维护（发改局）</t>
  </si>
  <si>
    <t>村级基础设施维护58个村</t>
  </si>
  <si>
    <t>杨云</t>
  </si>
  <si>
    <t>曾家镇琉璃村、千山村、青台村等河道整治及河堤防护（农水局）</t>
  </si>
  <si>
    <t>曾家镇琉璃村、千山村、青台村等河道整治及河堤防护，长约4千米，河道平均宽度45米。</t>
  </si>
  <si>
    <t>城关镇联盟五组堤带路工程（城关镇）</t>
  </si>
  <si>
    <t>新修150m，硬化路面750m，河堤3600m³，</t>
  </si>
  <si>
    <t>城关镇小河村河道及堤防建设工程（农水局）</t>
  </si>
  <si>
    <t>小河村黄龙潭段河道及堤防建设260米，防洪挡墙M7.5浆砌石衡重式结构，高11米，顶宽0.7米。</t>
  </si>
  <si>
    <t>上竹镇中心村水土保持与后续产业建设项目（上竹镇）</t>
  </si>
  <si>
    <t>建设河道和沟渠治理、土地整理、田地和水源地保护、后续产业项目等设施。配套建设中心村产业园区。</t>
  </si>
  <si>
    <t>2020年蔬菜村五组食用菌基地安保工程（城关镇）</t>
  </si>
  <si>
    <t>卸载土石方2000m³，新增挡墙80米650m³</t>
  </si>
  <si>
    <t>保护居民生命财产安全</t>
  </si>
  <si>
    <t>完成卸载土石方2000m³，新增挡墙80米650m³</t>
  </si>
  <si>
    <t>青龙冠民勤大桥</t>
  </si>
  <si>
    <t>建设桥梁全长90.2米（拆除重建）</t>
  </si>
  <si>
    <t>2020年先锋楠木沟口安置点提升项目（牛头店镇）</t>
  </si>
  <si>
    <t>建设一个便民广场 2、安置点绿化及路灯工作 3、住户圈厕建设用地征收（预计一亩）"</t>
  </si>
  <si>
    <t>2020年红星村农田改造及堰渠建设项目（牛头店镇）</t>
  </si>
  <si>
    <t>改造提高基本农田200亩</t>
  </si>
  <si>
    <t>完成改造提高基本农田200亩</t>
  </si>
  <si>
    <t>2020年白珠村卫生室（牛头店镇）</t>
  </si>
  <si>
    <t>新建标准化村卫生室一座，60平米，四室分离</t>
  </si>
  <si>
    <t>卫健局</t>
  </si>
  <si>
    <t>完成新建标准化村卫生室一座，60平米，四室分离</t>
  </si>
  <si>
    <r>
      <rPr>
        <sz val="12"/>
        <color theme="1"/>
        <rFont val="仿宋"/>
        <charset val="134"/>
      </rPr>
      <t>4.</t>
    </r>
    <r>
      <rPr>
        <sz val="12"/>
        <color theme="1"/>
        <rFont val="宋体"/>
        <charset val="134"/>
      </rPr>
      <t>村级文化活动广场</t>
    </r>
  </si>
  <si>
    <t>2020年城关镇文彩村综合文化服务中心工程（城关镇）</t>
  </si>
  <si>
    <t>面积1060平方米（三层），活动广场800平方米，旅游公厕1座</t>
  </si>
  <si>
    <t>完成面积1060平方米（三层），活动广场800平方米，旅游公厕1座</t>
  </si>
  <si>
    <t>2020年城关镇联盟村公房建设工程（城关镇）</t>
  </si>
  <si>
    <t>办公用房800平方</t>
  </si>
  <si>
    <t>完成办公用房800平方</t>
  </si>
  <si>
    <t>2020年城关镇蔬菜村一三五组文体活动广场（城关镇）</t>
  </si>
  <si>
    <t>文化广场3个，共600平方米，配套健身器材</t>
  </si>
  <si>
    <t>完成文化广场3个，共600平方米，配套健身器材</t>
  </si>
  <si>
    <t>2020年上竹镇中心村幸福院及公厕（上竹镇）</t>
  </si>
  <si>
    <t>幸福院1000平方，配套公厕</t>
  </si>
  <si>
    <t>完成幸福院1000平方，配套公厕</t>
  </si>
  <si>
    <t>2020年上竹镇大坝村文化活动场（上竹镇）</t>
  </si>
  <si>
    <t>建设大坝村文化活动场所400平方米</t>
  </si>
  <si>
    <t>龙英</t>
  </si>
  <si>
    <t>2020年上竹镇庙坝村文化广场维修工程（上竹镇）</t>
  </si>
  <si>
    <t>维修硬化地面300平方米</t>
  </si>
  <si>
    <t>完成维修硬化地面300平方米</t>
  </si>
  <si>
    <t>2020年水晶坪村文化活动广场建设项目（牛头店镇）</t>
  </si>
  <si>
    <t>新建广场一处</t>
  </si>
  <si>
    <t>许功泷</t>
  </si>
  <si>
    <t>2020年国庆村文化活动广场建设项目（牛头店镇）</t>
  </si>
  <si>
    <t>完成新建广场一处</t>
  </si>
  <si>
    <t>2020年国庆村党群活动中心建设项目（牛头店镇）</t>
  </si>
  <si>
    <t>新建村公房一栋</t>
  </si>
  <si>
    <t>组织部</t>
  </si>
  <si>
    <t>完成新建村公房一栋</t>
  </si>
  <si>
    <t>2020年水晶坪村党群活动中心建设项目（牛头店镇）</t>
  </si>
  <si>
    <t>2020年镇坪县扶贫项目管理费（扶贫局）</t>
  </si>
  <si>
    <t>科学合理规划扶贫项目，提升项目建设质量。</t>
  </si>
  <si>
    <t>保障项目正常实施</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</si>
</sst>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42">
    <font>
      <sz val="11"/>
      <color theme="1"/>
      <name val="等线"/>
      <charset val="134"/>
      <scheme val="minor"/>
    </font>
    <font>
      <sz val="12"/>
      <color theme="1"/>
      <name val="黑体"/>
      <charset val="134"/>
    </font>
    <font>
      <b/>
      <sz val="12"/>
      <color theme="1"/>
      <name val="仿宋"/>
      <charset val="134"/>
    </font>
    <font>
      <b/>
      <sz val="12"/>
      <color theme="1"/>
      <name val="Arial"/>
      <charset val="134"/>
    </font>
    <font>
      <sz val="12"/>
      <color rgb="FF00B0F0"/>
      <name val="Arial"/>
      <charset val="134"/>
    </font>
    <font>
      <sz val="11"/>
      <color rgb="FF00B0F0"/>
      <name val="等线"/>
      <charset val="134"/>
      <scheme val="minor"/>
    </font>
    <font>
      <b/>
      <sz val="12"/>
      <color rgb="FFFFFF00"/>
      <name val="Arial"/>
      <charset val="134"/>
    </font>
    <font>
      <sz val="12"/>
      <color theme="1"/>
      <name val="Arial"/>
      <charset val="134"/>
    </font>
    <font>
      <sz val="12"/>
      <name val="宋体"/>
      <charset val="134"/>
    </font>
    <font>
      <sz val="28"/>
      <color theme="1"/>
      <name val="方正小标宋简体"/>
      <charset val="134"/>
    </font>
    <font>
      <b/>
      <sz val="14"/>
      <color theme="1"/>
      <name val="仿宋"/>
      <charset val="134"/>
    </font>
    <font>
      <b/>
      <sz val="12"/>
      <color theme="1"/>
      <name val="宋体"/>
      <charset val="134"/>
    </font>
    <font>
      <sz val="12"/>
      <color theme="1"/>
      <name val="仿宋"/>
      <charset val="134"/>
    </font>
    <font>
      <sz val="12"/>
      <color rgb="FF00B0F0"/>
      <name val="仿宋"/>
      <charset val="134"/>
    </font>
    <font>
      <sz val="10"/>
      <name val="Courier New"/>
      <charset val="0"/>
    </font>
    <font>
      <sz val="12"/>
      <name val="仿宋"/>
      <charset val="134"/>
    </font>
    <font>
      <b/>
      <sz val="12"/>
      <color rgb="FF00B0F0"/>
      <name val="Arial"/>
      <charset val="134"/>
    </font>
    <font>
      <b/>
      <sz val="11"/>
      <color theme="1"/>
      <name val="等线"/>
      <charset val="134"/>
      <scheme val="minor"/>
    </font>
    <font>
      <sz val="20"/>
      <color theme="1"/>
      <name val="方正小标宋_GBK"/>
      <charset val="134"/>
    </font>
    <font>
      <sz val="10"/>
      <color theme="1"/>
      <name val="宋体"/>
      <charset val="134"/>
    </font>
    <font>
      <b/>
      <sz val="10"/>
      <color theme="1"/>
      <name val="宋体"/>
      <charset val="134"/>
    </font>
    <font>
      <sz val="11"/>
      <color theme="1"/>
      <name val="等线"/>
      <charset val="0"/>
      <scheme val="minor"/>
    </font>
    <font>
      <sz val="11"/>
      <color indexed="8"/>
      <name val="宋体"/>
      <charset val="134"/>
    </font>
    <font>
      <sz val="11"/>
      <color theme="0"/>
      <name val="等线"/>
      <charset val="0"/>
      <scheme val="minor"/>
    </font>
    <font>
      <u/>
      <sz val="11"/>
      <color rgb="FF800080"/>
      <name val="等线"/>
      <charset val="0"/>
      <scheme val="minor"/>
    </font>
    <font>
      <b/>
      <sz val="11"/>
      <color rgb="FFFFFFFF"/>
      <name val="等线"/>
      <charset val="0"/>
      <scheme val="minor"/>
    </font>
    <font>
      <b/>
      <sz val="11"/>
      <color rgb="FFFA7D00"/>
      <name val="等线"/>
      <charset val="0"/>
      <scheme val="minor"/>
    </font>
    <font>
      <sz val="11"/>
      <color rgb="FF9C0006"/>
      <name val="等线"/>
      <charset val="0"/>
      <scheme val="minor"/>
    </font>
    <font>
      <b/>
      <sz val="11"/>
      <color theme="1"/>
      <name val="等线"/>
      <charset val="0"/>
      <scheme val="minor"/>
    </font>
    <font>
      <sz val="11"/>
      <color rgb="FF3F3F76"/>
      <name val="等线"/>
      <charset val="0"/>
      <scheme val="minor"/>
    </font>
    <font>
      <u/>
      <sz val="11"/>
      <color rgb="FF0000FF"/>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sz val="11"/>
      <color rgb="FFFF0000"/>
      <name val="等线"/>
      <charset val="0"/>
      <scheme val="minor"/>
    </font>
    <font>
      <b/>
      <sz val="13"/>
      <color theme="3"/>
      <name val="等线"/>
      <charset val="134"/>
      <scheme val="minor"/>
    </font>
    <font>
      <i/>
      <sz val="11"/>
      <color rgb="FF7F7F7F"/>
      <name val="等线"/>
      <charset val="0"/>
      <scheme val="minor"/>
    </font>
    <font>
      <b/>
      <sz val="15"/>
      <color theme="3"/>
      <name val="等线"/>
      <charset val="134"/>
      <scheme val="minor"/>
    </font>
    <font>
      <sz val="11"/>
      <color rgb="FF006100"/>
      <name val="等线"/>
      <charset val="0"/>
      <scheme val="minor"/>
    </font>
    <font>
      <sz val="11"/>
      <color rgb="FFFA7D00"/>
      <name val="等线"/>
      <charset val="0"/>
      <scheme val="minor"/>
    </font>
    <font>
      <b/>
      <sz val="11"/>
      <color rgb="FF3F3F3F"/>
      <name val="等线"/>
      <charset val="0"/>
      <scheme val="minor"/>
    </font>
    <font>
      <sz val="12"/>
      <color theme="1"/>
      <name val="宋体"/>
      <charset val="134"/>
    </font>
  </fonts>
  <fills count="36">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13" borderId="0" applyNumberFormat="0" applyBorder="0" applyAlignment="0" applyProtection="0">
      <alignment vertical="center"/>
    </xf>
    <xf numFmtId="0" fontId="29" fillId="20" borderId="14" applyNumberFormat="0" applyAlignment="0" applyProtection="0">
      <alignment vertical="center"/>
    </xf>
    <xf numFmtId="44" fontId="0" fillId="0" borderId="0" applyFont="0" applyFill="0" applyBorder="0" applyAlignment="0" applyProtection="0">
      <alignment vertical="center"/>
    </xf>
    <xf numFmtId="0" fontId="22" fillId="0" borderId="0"/>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7" fillId="18" borderId="0" applyNumberFormat="0" applyBorder="0" applyAlignment="0" applyProtection="0">
      <alignment vertical="center"/>
    </xf>
    <xf numFmtId="43" fontId="0" fillId="0" borderId="0" applyFont="0" applyFill="0" applyBorder="0" applyAlignment="0" applyProtection="0">
      <alignment vertical="center"/>
    </xf>
    <xf numFmtId="0" fontId="23" fillId="2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12" applyNumberFormat="0" applyFont="0" applyAlignment="0" applyProtection="0">
      <alignment vertical="center"/>
    </xf>
    <xf numFmtId="0" fontId="23" fillId="26"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5" fillId="0" borderId="17" applyNumberFormat="0" applyFill="0" applyAlignment="0" applyProtection="0">
      <alignment vertical="center"/>
    </xf>
    <xf numFmtId="0" fontId="23" fillId="28" borderId="0" applyNumberFormat="0" applyBorder="0" applyAlignment="0" applyProtection="0">
      <alignment vertical="center"/>
    </xf>
    <xf numFmtId="0" fontId="32" fillId="0" borderId="16" applyNumberFormat="0" applyFill="0" applyAlignment="0" applyProtection="0">
      <alignment vertical="center"/>
    </xf>
    <xf numFmtId="0" fontId="23" fillId="34" borderId="0" applyNumberFormat="0" applyBorder="0" applyAlignment="0" applyProtection="0">
      <alignment vertical="center"/>
    </xf>
    <xf numFmtId="0" fontId="40" fillId="17" borderId="19" applyNumberFormat="0" applyAlignment="0" applyProtection="0">
      <alignment vertical="center"/>
    </xf>
    <xf numFmtId="0" fontId="8" fillId="0" borderId="0"/>
    <xf numFmtId="0" fontId="26" fillId="17" borderId="14" applyNumberFormat="0" applyAlignment="0" applyProtection="0">
      <alignment vertical="center"/>
    </xf>
    <xf numFmtId="0" fontId="25" fillId="16" borderId="13" applyNumberFormat="0" applyAlignment="0" applyProtection="0">
      <alignment vertical="center"/>
    </xf>
    <xf numFmtId="0" fontId="21" fillId="11" borderId="0" applyNumberFormat="0" applyBorder="0" applyAlignment="0" applyProtection="0">
      <alignment vertical="center"/>
    </xf>
    <xf numFmtId="0" fontId="23" fillId="31" borderId="0" applyNumberFormat="0" applyBorder="0" applyAlignment="0" applyProtection="0">
      <alignment vertical="center"/>
    </xf>
    <xf numFmtId="0" fontId="39" fillId="0" borderId="18" applyNumberFormat="0" applyFill="0" applyAlignment="0" applyProtection="0">
      <alignment vertical="center"/>
    </xf>
    <xf numFmtId="0" fontId="28" fillId="0" borderId="15" applyNumberFormat="0" applyFill="0" applyAlignment="0" applyProtection="0">
      <alignment vertical="center"/>
    </xf>
    <xf numFmtId="0" fontId="38" fillId="35" borderId="0" applyNumberFormat="0" applyBorder="0" applyAlignment="0" applyProtection="0">
      <alignment vertical="center"/>
    </xf>
    <xf numFmtId="0" fontId="31" fillId="25" borderId="0" applyNumberFormat="0" applyBorder="0" applyAlignment="0" applyProtection="0">
      <alignment vertical="center"/>
    </xf>
    <xf numFmtId="0" fontId="21" fillId="5" borderId="0" applyNumberFormat="0" applyBorder="0" applyAlignment="0" applyProtection="0">
      <alignment vertical="center"/>
    </xf>
    <xf numFmtId="0" fontId="23" fillId="19" borderId="0" applyNumberFormat="0" applyBorder="0" applyAlignment="0" applyProtection="0">
      <alignment vertical="center"/>
    </xf>
    <xf numFmtId="0" fontId="21" fillId="29" borderId="0" applyNumberFormat="0" applyBorder="0" applyAlignment="0" applyProtection="0">
      <alignment vertical="center"/>
    </xf>
    <xf numFmtId="0" fontId="21" fillId="27" borderId="0" applyNumberFormat="0" applyBorder="0" applyAlignment="0" applyProtection="0">
      <alignment vertical="center"/>
    </xf>
    <xf numFmtId="0" fontId="21" fillId="30" borderId="0" applyNumberFormat="0" applyBorder="0" applyAlignment="0" applyProtection="0">
      <alignment vertical="center"/>
    </xf>
    <xf numFmtId="0" fontId="21" fillId="24" borderId="0" applyNumberFormat="0" applyBorder="0" applyAlignment="0" applyProtection="0">
      <alignment vertical="center"/>
    </xf>
    <xf numFmtId="0" fontId="23" fillId="23" borderId="0" applyNumberFormat="0" applyBorder="0" applyAlignment="0" applyProtection="0">
      <alignment vertical="center"/>
    </xf>
    <xf numFmtId="0" fontId="23" fillId="15" borderId="0" applyNumberFormat="0" applyBorder="0" applyAlignment="0" applyProtection="0">
      <alignment vertical="center"/>
    </xf>
    <xf numFmtId="0" fontId="21" fillId="22" borderId="0" applyNumberFormat="0" applyBorder="0" applyAlignment="0" applyProtection="0">
      <alignment vertical="center"/>
    </xf>
    <xf numFmtId="0" fontId="21" fillId="33" borderId="0" applyNumberFormat="0" applyBorder="0" applyAlignment="0" applyProtection="0">
      <alignment vertical="center"/>
    </xf>
    <xf numFmtId="0" fontId="23" fillId="7" borderId="0" applyNumberFormat="0" applyBorder="0" applyAlignment="0" applyProtection="0">
      <alignment vertical="center"/>
    </xf>
    <xf numFmtId="0" fontId="21" fillId="32" borderId="0" applyNumberFormat="0" applyBorder="0" applyAlignment="0" applyProtection="0">
      <alignment vertical="center"/>
    </xf>
    <xf numFmtId="0" fontId="23" fillId="14" borderId="0" applyNumberFormat="0" applyBorder="0" applyAlignment="0" applyProtection="0">
      <alignment vertical="center"/>
    </xf>
    <xf numFmtId="0" fontId="23" fillId="10" borderId="0" applyNumberFormat="0" applyBorder="0" applyAlignment="0" applyProtection="0">
      <alignment vertical="center"/>
    </xf>
    <xf numFmtId="0" fontId="21" fillId="9" borderId="0" applyNumberFormat="0" applyBorder="0" applyAlignment="0" applyProtection="0">
      <alignment vertical="center"/>
    </xf>
    <xf numFmtId="0" fontId="23" fillId="8" borderId="0" applyNumberFormat="0" applyBorder="0" applyAlignment="0" applyProtection="0">
      <alignment vertical="center"/>
    </xf>
    <xf numFmtId="0" fontId="8" fillId="0" borderId="0"/>
    <xf numFmtId="0" fontId="0" fillId="0" borderId="0">
      <alignment vertical="center"/>
    </xf>
  </cellStyleXfs>
  <cellXfs count="6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lignment vertical="center"/>
    </xf>
    <xf numFmtId="0" fontId="6" fillId="0" borderId="0" xfId="0" applyFont="1" applyFill="1" applyAlignment="1">
      <alignment horizontal="center" vertical="center" wrapText="1"/>
    </xf>
    <xf numFmtId="49"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8"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0" fontId="15" fillId="4" borderId="1" xfId="52"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5" fillId="0" borderId="1" xfId="0" applyFont="1" applyFill="1" applyBorder="1" applyAlignment="1">
      <alignment vertical="center"/>
    </xf>
    <xf numFmtId="0" fontId="16" fillId="0" borderId="1" xfId="0" applyFont="1" applyFill="1" applyBorder="1" applyAlignment="1">
      <alignment horizontal="center" vertical="center" wrapText="1"/>
    </xf>
    <xf numFmtId="0" fontId="17" fillId="0" borderId="0" xfId="0" applyFont="1">
      <alignment vertical="center"/>
    </xf>
    <xf numFmtId="0" fontId="0" fillId="0" borderId="0" xfId="0"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7"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_镇坪方向汇总"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通达工程西部计划2003-11-20"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2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workbookViewId="0">
      <pane ySplit="4" topLeftCell="A5" activePane="bottomLeft" state="frozen"/>
      <selection/>
      <selection pane="bottomLeft" activeCell="I10" sqref="I10"/>
    </sheetView>
  </sheetViews>
  <sheetFormatPr defaultColWidth="9" defaultRowHeight="14.25"/>
  <cols>
    <col min="2" max="2" width="17.875" customWidth="1"/>
    <col min="4" max="4" width="11.5"/>
    <col min="5" max="5" width="9.625" customWidth="1"/>
    <col min="6" max="6" width="11.5"/>
    <col min="9" max="9" width="7.125" customWidth="1"/>
    <col min="10" max="10" width="7.25" customWidth="1"/>
    <col min="11" max="12" width="7.625" customWidth="1"/>
    <col min="13" max="13" width="6.25" customWidth="1"/>
  </cols>
  <sheetData>
    <row r="1" spans="1:13">
      <c r="A1" s="50" t="s">
        <v>0</v>
      </c>
      <c r="B1" s="50"/>
      <c r="C1" s="50"/>
      <c r="D1" s="50"/>
      <c r="E1" s="50"/>
      <c r="F1" s="50"/>
      <c r="G1" s="50"/>
      <c r="H1" s="50"/>
      <c r="I1" s="50"/>
      <c r="J1" s="50"/>
      <c r="K1" s="50"/>
      <c r="L1" s="50"/>
      <c r="M1" s="50"/>
    </row>
    <row r="2" ht="43" customHeight="1" spans="1:13">
      <c r="A2" s="51" t="s">
        <v>1</v>
      </c>
      <c r="B2" s="52"/>
      <c r="C2" s="52"/>
      <c r="D2" s="52"/>
      <c r="E2" s="52"/>
      <c r="F2" s="52"/>
      <c r="G2" s="52"/>
      <c r="H2" s="52"/>
      <c r="I2" s="52"/>
      <c r="J2" s="52"/>
      <c r="K2" s="52"/>
      <c r="L2" s="52"/>
      <c r="M2" s="59"/>
    </row>
    <row r="3" ht="24" customHeight="1" spans="1:13">
      <c r="A3" s="53" t="s">
        <v>2</v>
      </c>
      <c r="B3" s="53" t="s">
        <v>3</v>
      </c>
      <c r="C3" s="53" t="s">
        <v>4</v>
      </c>
      <c r="D3" s="54" t="s">
        <v>5</v>
      </c>
      <c r="E3" s="55"/>
      <c r="F3" s="55"/>
      <c r="G3" s="55"/>
      <c r="H3" s="55"/>
      <c r="I3" s="55"/>
      <c r="J3" s="55"/>
      <c r="K3" s="55"/>
      <c r="L3" s="55"/>
      <c r="M3" s="60"/>
    </row>
    <row r="4" ht="33" customHeight="1" spans="1:13">
      <c r="A4" s="56"/>
      <c r="B4" s="56"/>
      <c r="C4" s="56"/>
      <c r="D4" s="57" t="s">
        <v>6</v>
      </c>
      <c r="E4" s="57" t="s">
        <v>7</v>
      </c>
      <c r="F4" s="57" t="s">
        <v>8</v>
      </c>
      <c r="G4" s="57" t="s">
        <v>9</v>
      </c>
      <c r="H4" s="57" t="s">
        <v>10</v>
      </c>
      <c r="I4" s="57" t="s">
        <v>11</v>
      </c>
      <c r="J4" s="57" t="s">
        <v>12</v>
      </c>
      <c r="K4" s="57" t="s">
        <v>13</v>
      </c>
      <c r="L4" s="57" t="s">
        <v>14</v>
      </c>
      <c r="M4" s="57" t="s">
        <v>15</v>
      </c>
    </row>
    <row r="5" s="49" customFormat="1" ht="28" customHeight="1" spans="1:13">
      <c r="A5" s="58"/>
      <c r="B5" s="58" t="s">
        <v>16</v>
      </c>
      <c r="C5" s="58">
        <f>C6+C12+C19+C22+C24+C28+C35+C37+C43+C47+C53+C61+C66</f>
        <v>649</v>
      </c>
      <c r="D5" s="58">
        <f>D6+D12+D19+D22+D24+D28+D35+D37+D43+D47+D53+D61+D66</f>
        <v>112647.1175</v>
      </c>
      <c r="E5" s="58">
        <f t="shared" ref="E5:M5" si="0">E6+E12+E19+E22+E24+E28+E35+E37+E43+E47+E53+E61+E66</f>
        <v>23654.98</v>
      </c>
      <c r="F5" s="58">
        <f t="shared" si="0"/>
        <v>54907.6375</v>
      </c>
      <c r="G5" s="58">
        <f t="shared" si="0"/>
        <v>0</v>
      </c>
      <c r="H5" s="58">
        <f t="shared" si="0"/>
        <v>0</v>
      </c>
      <c r="I5" s="58">
        <f t="shared" si="0"/>
        <v>0</v>
      </c>
      <c r="J5" s="58">
        <f t="shared" si="0"/>
        <v>0</v>
      </c>
      <c r="K5" s="58">
        <f t="shared" si="0"/>
        <v>0</v>
      </c>
      <c r="L5" s="58">
        <f t="shared" si="0"/>
        <v>0</v>
      </c>
      <c r="M5" s="58">
        <f t="shared" si="0"/>
        <v>34084.5</v>
      </c>
    </row>
    <row r="6" s="49" customFormat="1" ht="24" customHeight="1" spans="1:13">
      <c r="A6" s="58">
        <v>1</v>
      </c>
      <c r="B6" s="58" t="s">
        <v>17</v>
      </c>
      <c r="C6" s="58">
        <f>SUM(C7:C11)</f>
        <v>214</v>
      </c>
      <c r="D6" s="58">
        <f>SUM(D7:D11)</f>
        <v>67781</v>
      </c>
      <c r="E6" s="58">
        <f t="shared" ref="E6:M6" si="1">SUM(E7:E11)</f>
        <v>10514</v>
      </c>
      <c r="F6" s="58">
        <f t="shared" si="1"/>
        <v>23290</v>
      </c>
      <c r="G6" s="58">
        <f t="shared" si="1"/>
        <v>0</v>
      </c>
      <c r="H6" s="58">
        <f t="shared" si="1"/>
        <v>0</v>
      </c>
      <c r="I6" s="58">
        <f t="shared" si="1"/>
        <v>0</v>
      </c>
      <c r="J6" s="58">
        <f t="shared" si="1"/>
        <v>0</v>
      </c>
      <c r="K6" s="58">
        <f t="shared" si="1"/>
        <v>0</v>
      </c>
      <c r="L6" s="58">
        <f t="shared" si="1"/>
        <v>0</v>
      </c>
      <c r="M6" s="58">
        <f t="shared" si="1"/>
        <v>33977</v>
      </c>
    </row>
    <row r="7" ht="24" customHeight="1" spans="1:13">
      <c r="A7" s="57">
        <v>2</v>
      </c>
      <c r="B7" s="57" t="s">
        <v>18</v>
      </c>
      <c r="C7" s="57">
        <f>'2020明细表'!B8</f>
        <v>155</v>
      </c>
      <c r="D7" s="57">
        <f>SUM(E7:M7)</f>
        <v>50867</v>
      </c>
      <c r="E7" s="57">
        <f>'2020明细表'!L8</f>
        <v>770</v>
      </c>
      <c r="F7" s="57">
        <f>'2020明细表'!Q8</f>
        <v>20070</v>
      </c>
      <c r="G7" s="57"/>
      <c r="H7" s="57"/>
      <c r="I7" s="57"/>
      <c r="J7" s="57"/>
      <c r="K7" s="57"/>
      <c r="L7" s="57"/>
      <c r="M7" s="57">
        <f>'2020明细表'!X8</f>
        <v>30027</v>
      </c>
    </row>
    <row r="8" ht="24" customHeight="1" spans="1:13">
      <c r="A8" s="57">
        <v>3</v>
      </c>
      <c r="B8" s="57" t="s">
        <v>19</v>
      </c>
      <c r="C8" s="57">
        <f>'2020明细表'!B164</f>
        <v>13</v>
      </c>
      <c r="D8" s="57">
        <f t="shared" ref="D8:D13" si="2">SUM(E8:M8)</f>
        <v>6120</v>
      </c>
      <c r="E8" s="57"/>
      <c r="F8" s="57">
        <f>'2020明细表'!Q164</f>
        <v>2170</v>
      </c>
      <c r="G8" s="57"/>
      <c r="H8" s="57"/>
      <c r="I8" s="57"/>
      <c r="J8" s="57"/>
      <c r="K8" s="57"/>
      <c r="L8" s="57"/>
      <c r="M8" s="57">
        <f>'2020明细表'!X164</f>
        <v>3950</v>
      </c>
    </row>
    <row r="9" ht="24" customHeight="1" spans="1:13">
      <c r="A9" s="57">
        <v>4</v>
      </c>
      <c r="B9" s="57" t="s">
        <v>20</v>
      </c>
      <c r="C9" s="57">
        <f>'2020明细表'!B178</f>
        <v>1</v>
      </c>
      <c r="D9" s="57">
        <f t="shared" si="2"/>
        <v>50</v>
      </c>
      <c r="E9" s="57"/>
      <c r="F9" s="57">
        <f>'2020明细表'!Q178</f>
        <v>50</v>
      </c>
      <c r="G9" s="57"/>
      <c r="H9" s="57"/>
      <c r="I9" s="57"/>
      <c r="J9" s="57"/>
      <c r="K9" s="57"/>
      <c r="L9" s="57"/>
      <c r="M9" s="57"/>
    </row>
    <row r="10" ht="24" customHeight="1" spans="1:13">
      <c r="A10" s="57">
        <v>5</v>
      </c>
      <c r="B10" s="57" t="s">
        <v>21</v>
      </c>
      <c r="C10" s="57">
        <f>'2020明细表'!B180</f>
        <v>19</v>
      </c>
      <c r="D10" s="57">
        <f t="shared" si="2"/>
        <v>3319</v>
      </c>
      <c r="E10" s="57">
        <f>'2020明细表'!L180</f>
        <v>2849</v>
      </c>
      <c r="F10" s="57">
        <f>'2020明细表'!Q180</f>
        <v>470</v>
      </c>
      <c r="G10" s="57"/>
      <c r="H10" s="57"/>
      <c r="I10" s="57"/>
      <c r="J10" s="57"/>
      <c r="K10" s="57"/>
      <c r="L10" s="57"/>
      <c r="M10" s="57"/>
    </row>
    <row r="11" ht="24" customHeight="1" spans="1:13">
      <c r="A11" s="57">
        <v>6</v>
      </c>
      <c r="B11" s="57" t="s">
        <v>22</v>
      </c>
      <c r="C11" s="57">
        <f>'2020明细表'!B200</f>
        <v>26</v>
      </c>
      <c r="D11" s="57">
        <f t="shared" si="2"/>
        <v>7425</v>
      </c>
      <c r="E11" s="57">
        <f>'2020明细表'!L200</f>
        <v>6895</v>
      </c>
      <c r="F11" s="57">
        <f>'2020明细表'!Q200</f>
        <v>530</v>
      </c>
      <c r="G11" s="57"/>
      <c r="H11" s="57"/>
      <c r="I11" s="57"/>
      <c r="J11" s="57"/>
      <c r="K11" s="57"/>
      <c r="L11" s="57"/>
      <c r="M11" s="57"/>
    </row>
    <row r="12" s="49" customFormat="1" ht="24" customHeight="1" spans="1:13">
      <c r="A12" s="58">
        <v>7</v>
      </c>
      <c r="B12" s="58" t="s">
        <v>23</v>
      </c>
      <c r="C12" s="58">
        <f>SUM(C13:C18)</f>
        <v>5</v>
      </c>
      <c r="D12" s="58">
        <f>SUM(D13:D18)</f>
        <v>117.5</v>
      </c>
      <c r="E12" s="58">
        <f t="shared" ref="E12:M12" si="3">SUM(E13:E18)</f>
        <v>103.5</v>
      </c>
      <c r="F12" s="58">
        <f t="shared" si="3"/>
        <v>14</v>
      </c>
      <c r="G12" s="58">
        <f t="shared" si="3"/>
        <v>0</v>
      </c>
      <c r="H12" s="58">
        <f t="shared" si="3"/>
        <v>0</v>
      </c>
      <c r="I12" s="58">
        <f t="shared" si="3"/>
        <v>0</v>
      </c>
      <c r="J12" s="58">
        <f t="shared" si="3"/>
        <v>0</v>
      </c>
      <c r="K12" s="58">
        <f t="shared" si="3"/>
        <v>0</v>
      </c>
      <c r="L12" s="58">
        <f t="shared" si="3"/>
        <v>0</v>
      </c>
      <c r="M12" s="58">
        <f t="shared" si="3"/>
        <v>0</v>
      </c>
    </row>
    <row r="13" ht="24" customHeight="1" spans="1:13">
      <c r="A13" s="57">
        <v>8</v>
      </c>
      <c r="B13" s="57" t="s">
        <v>24</v>
      </c>
      <c r="C13" s="57">
        <f>'2020明细表'!B228</f>
        <v>2</v>
      </c>
      <c r="D13" s="57">
        <f t="shared" si="2"/>
        <v>66</v>
      </c>
      <c r="E13" s="57">
        <f>'2020明细表'!L228</f>
        <v>66</v>
      </c>
      <c r="F13" s="57"/>
      <c r="G13" s="57"/>
      <c r="H13" s="57"/>
      <c r="I13" s="57"/>
      <c r="J13" s="57"/>
      <c r="K13" s="57"/>
      <c r="L13" s="57"/>
      <c r="M13" s="57"/>
    </row>
    <row r="14" ht="24" customHeight="1" spans="1:13">
      <c r="A14" s="57">
        <v>9</v>
      </c>
      <c r="B14" s="57" t="s">
        <v>25</v>
      </c>
      <c r="C14" s="57">
        <f>'2020明细表'!B231</f>
        <v>1</v>
      </c>
      <c r="D14" s="57">
        <f t="shared" ref="D14:D18" si="4">SUM(E14:M14)</f>
        <v>7.5</v>
      </c>
      <c r="E14" s="57">
        <f>'2020明细表'!L231</f>
        <v>7.5</v>
      </c>
      <c r="F14" s="57"/>
      <c r="G14" s="57"/>
      <c r="H14" s="57"/>
      <c r="I14" s="57"/>
      <c r="J14" s="57"/>
      <c r="K14" s="57"/>
      <c r="L14" s="57"/>
      <c r="M14" s="57"/>
    </row>
    <row r="15" ht="24" customHeight="1" spans="1:13">
      <c r="A15" s="57">
        <v>10</v>
      </c>
      <c r="B15" s="57" t="s">
        <v>26</v>
      </c>
      <c r="C15" s="57">
        <f>'2020明细表'!B233</f>
        <v>1</v>
      </c>
      <c r="D15" s="57">
        <f t="shared" si="4"/>
        <v>5.5</v>
      </c>
      <c r="E15" s="57">
        <f>'2020明细表'!L233</f>
        <v>5.5</v>
      </c>
      <c r="F15" s="57"/>
      <c r="G15" s="57"/>
      <c r="H15" s="57"/>
      <c r="I15" s="57"/>
      <c r="J15" s="57"/>
      <c r="K15" s="57"/>
      <c r="L15" s="57"/>
      <c r="M15" s="57"/>
    </row>
    <row r="16" ht="24" customHeight="1" spans="1:13">
      <c r="A16" s="57">
        <v>11</v>
      </c>
      <c r="B16" s="57" t="s">
        <v>27</v>
      </c>
      <c r="C16" s="57">
        <f>'2020明细表'!B235</f>
        <v>1</v>
      </c>
      <c r="D16" s="57">
        <f t="shared" si="4"/>
        <v>38.5</v>
      </c>
      <c r="E16" s="57">
        <f>'2020明细表'!L235</f>
        <v>24.5</v>
      </c>
      <c r="F16" s="57">
        <f>'2020明细表'!Q235</f>
        <v>14</v>
      </c>
      <c r="G16" s="57"/>
      <c r="H16" s="57"/>
      <c r="I16" s="57"/>
      <c r="J16" s="57"/>
      <c r="K16" s="57"/>
      <c r="L16" s="57"/>
      <c r="M16" s="57"/>
    </row>
    <row r="17" ht="24" customHeight="1" spans="1:13">
      <c r="A17" s="57">
        <v>12</v>
      </c>
      <c r="B17" s="57" t="s">
        <v>28</v>
      </c>
      <c r="C17" s="57"/>
      <c r="D17" s="57"/>
      <c r="E17" s="57"/>
      <c r="F17" s="57"/>
      <c r="G17" s="57"/>
      <c r="H17" s="57"/>
      <c r="I17" s="57"/>
      <c r="J17" s="57"/>
      <c r="K17" s="57"/>
      <c r="L17" s="57"/>
      <c r="M17" s="57"/>
    </row>
    <row r="18" ht="24" customHeight="1" spans="1:13">
      <c r="A18" s="57">
        <v>13</v>
      </c>
      <c r="B18" s="57" t="s">
        <v>29</v>
      </c>
      <c r="C18" s="57"/>
      <c r="D18" s="57"/>
      <c r="E18" s="57"/>
      <c r="F18" s="57"/>
      <c r="G18" s="57"/>
      <c r="H18" s="57"/>
      <c r="I18" s="57"/>
      <c r="J18" s="57"/>
      <c r="K18" s="57"/>
      <c r="L18" s="57"/>
      <c r="M18" s="57"/>
    </row>
    <row r="19" s="49" customFormat="1" ht="24" customHeight="1" spans="1:13">
      <c r="A19" s="58">
        <v>14</v>
      </c>
      <c r="B19" s="58" t="s">
        <v>30</v>
      </c>
      <c r="C19" s="58">
        <f>SUM(C20:C21)</f>
        <v>2</v>
      </c>
      <c r="D19" s="58">
        <f>SUM(D20:D21)</f>
        <v>255</v>
      </c>
      <c r="E19" s="58">
        <f t="shared" ref="E19:M19" si="5">SUM(E20:E21)</f>
        <v>0</v>
      </c>
      <c r="F19" s="58">
        <f t="shared" si="5"/>
        <v>255</v>
      </c>
      <c r="G19" s="58">
        <f t="shared" si="5"/>
        <v>0</v>
      </c>
      <c r="H19" s="58">
        <f t="shared" si="5"/>
        <v>0</v>
      </c>
      <c r="I19" s="58">
        <f t="shared" si="5"/>
        <v>0</v>
      </c>
      <c r="J19" s="58">
        <f t="shared" si="5"/>
        <v>0</v>
      </c>
      <c r="K19" s="58">
        <f t="shared" si="5"/>
        <v>0</v>
      </c>
      <c r="L19" s="58">
        <f t="shared" si="5"/>
        <v>0</v>
      </c>
      <c r="M19" s="58">
        <f t="shared" si="5"/>
        <v>0</v>
      </c>
    </row>
    <row r="20" ht="24" customHeight="1" spans="1:13">
      <c r="A20" s="57">
        <v>15</v>
      </c>
      <c r="B20" s="57" t="s">
        <v>31</v>
      </c>
      <c r="C20" s="57">
        <f>'2020明细表'!B242</f>
        <v>2</v>
      </c>
      <c r="D20" s="57">
        <f>SUM(E20:M20)</f>
        <v>255</v>
      </c>
      <c r="E20" s="57"/>
      <c r="F20" s="57">
        <f>'2020明细表'!Q242</f>
        <v>255</v>
      </c>
      <c r="G20" s="57"/>
      <c r="H20" s="57"/>
      <c r="I20" s="57"/>
      <c r="J20" s="57"/>
      <c r="K20" s="57"/>
      <c r="L20" s="57"/>
      <c r="M20" s="57"/>
    </row>
    <row r="21" ht="24" customHeight="1" spans="1:13">
      <c r="A21" s="57">
        <v>16</v>
      </c>
      <c r="B21" s="57" t="s">
        <v>32</v>
      </c>
      <c r="C21" s="57"/>
      <c r="D21" s="57">
        <f>SUM(E21:M21)</f>
        <v>0</v>
      </c>
      <c r="E21" s="57"/>
      <c r="F21" s="57"/>
      <c r="G21" s="57"/>
      <c r="H21" s="57"/>
      <c r="I21" s="57"/>
      <c r="J21" s="57"/>
      <c r="K21" s="57"/>
      <c r="L21" s="57"/>
      <c r="M21" s="57"/>
    </row>
    <row r="22" s="49" customFormat="1" ht="24" customHeight="1" spans="1:13">
      <c r="A22" s="58">
        <v>17</v>
      </c>
      <c r="B22" s="58" t="s">
        <v>33</v>
      </c>
      <c r="C22" s="58">
        <f>SUM(C23)</f>
        <v>3</v>
      </c>
      <c r="D22" s="58">
        <f>SUM(D23)</f>
        <v>441.98</v>
      </c>
      <c r="E22" s="58">
        <f t="shared" ref="E22:M22" si="6">SUM(E23)</f>
        <v>176.98</v>
      </c>
      <c r="F22" s="58">
        <f t="shared" si="6"/>
        <v>265</v>
      </c>
      <c r="G22" s="58">
        <f t="shared" si="6"/>
        <v>0</v>
      </c>
      <c r="H22" s="58">
        <f t="shared" si="6"/>
        <v>0</v>
      </c>
      <c r="I22" s="58">
        <f t="shared" si="6"/>
        <v>0</v>
      </c>
      <c r="J22" s="58">
        <f t="shared" si="6"/>
        <v>0</v>
      </c>
      <c r="K22" s="58">
        <f t="shared" si="6"/>
        <v>0</v>
      </c>
      <c r="L22" s="58">
        <f t="shared" si="6"/>
        <v>0</v>
      </c>
      <c r="M22" s="58">
        <f t="shared" si="6"/>
        <v>0</v>
      </c>
    </row>
    <row r="23" ht="24" customHeight="1" spans="1:13">
      <c r="A23" s="57">
        <v>18</v>
      </c>
      <c r="B23" s="57" t="s">
        <v>34</v>
      </c>
      <c r="C23" s="57">
        <f>'2020明细表'!B247</f>
        <v>3</v>
      </c>
      <c r="D23" s="57">
        <f>SUM(E23:M23)</f>
        <v>441.98</v>
      </c>
      <c r="E23" s="57">
        <f>'2020明细表'!L247</f>
        <v>176.98</v>
      </c>
      <c r="F23" s="57">
        <f>'2020明细表'!Q247</f>
        <v>265</v>
      </c>
      <c r="G23" s="57"/>
      <c r="H23" s="57"/>
      <c r="I23" s="57"/>
      <c r="J23" s="57"/>
      <c r="K23" s="57"/>
      <c r="L23" s="57"/>
      <c r="M23" s="57"/>
    </row>
    <row r="24" s="49" customFormat="1" ht="24" customHeight="1" spans="1:13">
      <c r="A24" s="58">
        <v>19</v>
      </c>
      <c r="B24" s="58" t="s">
        <v>35</v>
      </c>
      <c r="C24" s="58">
        <f>SUM(C25:C27)</f>
        <v>1</v>
      </c>
      <c r="D24" s="58">
        <f>SUM(D25:D27)</f>
        <v>2.1</v>
      </c>
      <c r="E24" s="58">
        <f t="shared" ref="E24:M24" si="7">SUM(E25:E27)</f>
        <v>0</v>
      </c>
      <c r="F24" s="58">
        <f t="shared" si="7"/>
        <v>2.1</v>
      </c>
      <c r="G24" s="58">
        <f t="shared" si="7"/>
        <v>0</v>
      </c>
      <c r="H24" s="58">
        <f t="shared" si="7"/>
        <v>0</v>
      </c>
      <c r="I24" s="58">
        <f t="shared" si="7"/>
        <v>0</v>
      </c>
      <c r="J24" s="58">
        <f t="shared" si="7"/>
        <v>0</v>
      </c>
      <c r="K24" s="58">
        <f t="shared" si="7"/>
        <v>0</v>
      </c>
      <c r="L24" s="58">
        <f t="shared" si="7"/>
        <v>0</v>
      </c>
      <c r="M24" s="58">
        <f t="shared" si="7"/>
        <v>0</v>
      </c>
    </row>
    <row r="25" ht="24" customHeight="1" spans="1:13">
      <c r="A25" s="57">
        <v>20</v>
      </c>
      <c r="B25" s="57" t="s">
        <v>36</v>
      </c>
      <c r="C25" s="57">
        <f>'2020明细表'!B257</f>
        <v>1</v>
      </c>
      <c r="D25" s="57">
        <f t="shared" ref="D23:D27" si="8">SUM(E25:M25)</f>
        <v>2.1</v>
      </c>
      <c r="E25" s="57"/>
      <c r="F25" s="57">
        <f>'2020明细表'!Q257</f>
        <v>2.1</v>
      </c>
      <c r="G25" s="57"/>
      <c r="H25" s="57"/>
      <c r="I25" s="57"/>
      <c r="J25" s="57"/>
      <c r="K25" s="57"/>
      <c r="L25" s="57"/>
      <c r="M25" s="57"/>
    </row>
    <row r="26" ht="24" customHeight="1" spans="1:13">
      <c r="A26" s="57">
        <v>21</v>
      </c>
      <c r="B26" s="57" t="s">
        <v>37</v>
      </c>
      <c r="C26" s="57"/>
      <c r="D26" s="57">
        <f t="shared" si="8"/>
        <v>0</v>
      </c>
      <c r="E26" s="57"/>
      <c r="F26" s="57"/>
      <c r="G26" s="57"/>
      <c r="H26" s="57"/>
      <c r="I26" s="57"/>
      <c r="J26" s="57"/>
      <c r="K26" s="57"/>
      <c r="L26" s="57"/>
      <c r="M26" s="57"/>
    </row>
    <row r="27" ht="24" customHeight="1" spans="1:13">
      <c r="A27" s="57">
        <v>22</v>
      </c>
      <c r="B27" s="57" t="s">
        <v>38</v>
      </c>
      <c r="C27" s="57"/>
      <c r="D27" s="57">
        <f t="shared" si="8"/>
        <v>0</v>
      </c>
      <c r="E27" s="57"/>
      <c r="F27" s="57"/>
      <c r="G27" s="57"/>
      <c r="H27" s="57"/>
      <c r="I27" s="57"/>
      <c r="J27" s="57"/>
      <c r="K27" s="57"/>
      <c r="L27" s="57"/>
      <c r="M27" s="57"/>
    </row>
    <row r="28" s="49" customFormat="1" ht="24" customHeight="1" spans="1:13">
      <c r="A28" s="58">
        <v>23</v>
      </c>
      <c r="B28" s="58" t="s">
        <v>39</v>
      </c>
      <c r="C28" s="58">
        <f>SUM(C29:C34)</f>
        <v>3</v>
      </c>
      <c r="D28" s="58">
        <f>SUM(D29:D34)</f>
        <v>1386.14</v>
      </c>
      <c r="E28" s="58">
        <f t="shared" ref="E28:M28" si="9">SUM(E29:E34)</f>
        <v>0</v>
      </c>
      <c r="F28" s="58">
        <f t="shared" si="9"/>
        <v>1386.14</v>
      </c>
      <c r="G28" s="58">
        <f t="shared" si="9"/>
        <v>0</v>
      </c>
      <c r="H28" s="58">
        <f t="shared" si="9"/>
        <v>0</v>
      </c>
      <c r="I28" s="58">
        <f t="shared" si="9"/>
        <v>0</v>
      </c>
      <c r="J28" s="58">
        <f t="shared" si="9"/>
        <v>0</v>
      </c>
      <c r="K28" s="58">
        <f t="shared" si="9"/>
        <v>0</v>
      </c>
      <c r="L28" s="58">
        <f t="shared" si="9"/>
        <v>0</v>
      </c>
      <c r="M28" s="58">
        <f t="shared" si="9"/>
        <v>0</v>
      </c>
    </row>
    <row r="29" ht="24" customHeight="1" spans="1:13">
      <c r="A29" s="57">
        <v>24</v>
      </c>
      <c r="B29" s="57" t="s">
        <v>40</v>
      </c>
      <c r="C29" s="57">
        <f>'2020明细表'!B264</f>
        <v>1</v>
      </c>
      <c r="D29" s="57">
        <f>SUM(E29:M29)</f>
        <v>1239.55</v>
      </c>
      <c r="E29" s="57"/>
      <c r="F29" s="57">
        <f>'2020明细表'!Q264</f>
        <v>1239.55</v>
      </c>
      <c r="G29" s="57"/>
      <c r="H29" s="57"/>
      <c r="I29" s="57"/>
      <c r="J29" s="57"/>
      <c r="K29" s="57"/>
      <c r="L29" s="57"/>
      <c r="M29" s="57"/>
    </row>
    <row r="30" ht="24" customHeight="1" spans="1:13">
      <c r="A30" s="57">
        <v>25</v>
      </c>
      <c r="B30" s="57" t="s">
        <v>41</v>
      </c>
      <c r="C30" s="57">
        <f>'2020明细表'!B266</f>
        <v>1</v>
      </c>
      <c r="D30" s="57">
        <f>SUM(E30:M30)</f>
        <v>96.59</v>
      </c>
      <c r="E30" s="57"/>
      <c r="F30" s="57">
        <f>'2020明细表'!Q266</f>
        <v>96.59</v>
      </c>
      <c r="G30" s="57"/>
      <c r="H30" s="57"/>
      <c r="I30" s="57"/>
      <c r="J30" s="57"/>
      <c r="K30" s="57"/>
      <c r="L30" s="57"/>
      <c r="M30" s="57"/>
    </row>
    <row r="31" ht="24" customHeight="1" spans="1:13">
      <c r="A31" s="57">
        <v>26</v>
      </c>
      <c r="B31" s="57" t="s">
        <v>42</v>
      </c>
      <c r="C31" s="57"/>
      <c r="D31" s="57">
        <f t="shared" ref="D31:D36" si="10">SUM(E31:M31)</f>
        <v>0</v>
      </c>
      <c r="E31" s="57"/>
      <c r="F31" s="57"/>
      <c r="G31" s="57"/>
      <c r="H31" s="57"/>
      <c r="I31" s="57"/>
      <c r="J31" s="57"/>
      <c r="K31" s="57"/>
      <c r="L31" s="57"/>
      <c r="M31" s="57"/>
    </row>
    <row r="32" ht="24" customHeight="1" spans="1:13">
      <c r="A32" s="57">
        <v>27</v>
      </c>
      <c r="B32" s="57" t="s">
        <v>43</v>
      </c>
      <c r="C32" s="57">
        <f>'2020明细表'!B269</f>
        <v>0</v>
      </c>
      <c r="D32" s="57">
        <f t="shared" si="10"/>
        <v>0</v>
      </c>
      <c r="E32" s="57"/>
      <c r="F32" s="57">
        <f>'2020明细表'!Q269</f>
        <v>0</v>
      </c>
      <c r="G32" s="57"/>
      <c r="H32" s="57"/>
      <c r="I32" s="57"/>
      <c r="J32" s="57"/>
      <c r="K32" s="57"/>
      <c r="L32" s="57"/>
      <c r="M32" s="57"/>
    </row>
    <row r="33" ht="24" customHeight="1" spans="1:13">
      <c r="A33" s="57">
        <v>28</v>
      </c>
      <c r="B33" s="57" t="s">
        <v>44</v>
      </c>
      <c r="C33" s="57"/>
      <c r="D33" s="57">
        <f t="shared" si="10"/>
        <v>0</v>
      </c>
      <c r="E33" s="57"/>
      <c r="F33" s="57"/>
      <c r="G33" s="57"/>
      <c r="H33" s="57"/>
      <c r="I33" s="57"/>
      <c r="J33" s="57"/>
      <c r="K33" s="57"/>
      <c r="L33" s="57"/>
      <c r="M33" s="57"/>
    </row>
    <row r="34" ht="24" customHeight="1" spans="1:13">
      <c r="A34" s="57">
        <v>29</v>
      </c>
      <c r="B34" s="57" t="s">
        <v>45</v>
      </c>
      <c r="C34" s="57">
        <f>'2020明细表'!B271</f>
        <v>1</v>
      </c>
      <c r="D34" s="57">
        <f t="shared" si="10"/>
        <v>50</v>
      </c>
      <c r="E34" s="57"/>
      <c r="F34" s="57">
        <f>'2020明细表'!Q271</f>
        <v>50</v>
      </c>
      <c r="G34" s="57"/>
      <c r="H34" s="57"/>
      <c r="I34" s="57"/>
      <c r="J34" s="57"/>
      <c r="K34" s="57"/>
      <c r="L34" s="57"/>
      <c r="M34" s="57"/>
    </row>
    <row r="35" s="49" customFormat="1" ht="24" customHeight="1" spans="1:13">
      <c r="A35" s="58">
        <v>30</v>
      </c>
      <c r="B35" s="58" t="s">
        <v>46</v>
      </c>
      <c r="C35" s="58">
        <f>SUM(C36)</f>
        <v>1</v>
      </c>
      <c r="D35" s="58">
        <f>SUM(D36)</f>
        <v>9.6</v>
      </c>
      <c r="E35" s="58">
        <f t="shared" ref="E35:M35" si="11">SUM(E36)</f>
        <v>0</v>
      </c>
      <c r="F35" s="58">
        <f t="shared" si="11"/>
        <v>9.6</v>
      </c>
      <c r="G35" s="58">
        <f t="shared" si="11"/>
        <v>0</v>
      </c>
      <c r="H35" s="58">
        <f t="shared" si="11"/>
        <v>0</v>
      </c>
      <c r="I35" s="58">
        <f t="shared" si="11"/>
        <v>0</v>
      </c>
      <c r="J35" s="58">
        <f t="shared" si="11"/>
        <v>0</v>
      </c>
      <c r="K35" s="58">
        <f t="shared" si="11"/>
        <v>0</v>
      </c>
      <c r="L35" s="58">
        <f t="shared" si="11"/>
        <v>0</v>
      </c>
      <c r="M35" s="58">
        <f t="shared" si="11"/>
        <v>0</v>
      </c>
    </row>
    <row r="36" ht="24" customHeight="1" spans="1:13">
      <c r="A36" s="57">
        <v>31</v>
      </c>
      <c r="B36" s="57" t="s">
        <v>47</v>
      </c>
      <c r="C36" s="57">
        <f>'2020明细表'!B274</f>
        <v>1</v>
      </c>
      <c r="D36" s="57">
        <f t="shared" si="10"/>
        <v>9.6</v>
      </c>
      <c r="E36" s="57"/>
      <c r="F36" s="57">
        <f>'2020明细表'!Q274</f>
        <v>9.6</v>
      </c>
      <c r="G36" s="57"/>
      <c r="H36" s="57"/>
      <c r="I36" s="57"/>
      <c r="J36" s="57"/>
      <c r="K36" s="57"/>
      <c r="L36" s="57"/>
      <c r="M36" s="57"/>
    </row>
    <row r="37" s="49" customFormat="1" ht="24" customHeight="1" spans="1:13">
      <c r="A37" s="58">
        <v>32</v>
      </c>
      <c r="B37" s="58" t="s">
        <v>48</v>
      </c>
      <c r="C37" s="58">
        <f>SUM(C38:C42)</f>
        <v>3</v>
      </c>
      <c r="D37" s="58">
        <f>SUM(D38:D42)</f>
        <v>890</v>
      </c>
      <c r="E37" s="58">
        <f t="shared" ref="E37:M37" si="12">SUM(E38:E42)</f>
        <v>300</v>
      </c>
      <c r="F37" s="58">
        <f t="shared" si="12"/>
        <v>550</v>
      </c>
      <c r="G37" s="58">
        <f t="shared" si="12"/>
        <v>0</v>
      </c>
      <c r="H37" s="58">
        <f t="shared" si="12"/>
        <v>0</v>
      </c>
      <c r="I37" s="58">
        <f t="shared" si="12"/>
        <v>0</v>
      </c>
      <c r="J37" s="58">
        <f t="shared" si="12"/>
        <v>0</v>
      </c>
      <c r="K37" s="58">
        <f t="shared" si="12"/>
        <v>0</v>
      </c>
      <c r="L37" s="58">
        <f t="shared" si="12"/>
        <v>0</v>
      </c>
      <c r="M37" s="58">
        <f t="shared" si="12"/>
        <v>40</v>
      </c>
    </row>
    <row r="38" ht="24" customHeight="1" spans="1:13">
      <c r="A38" s="57">
        <v>33</v>
      </c>
      <c r="B38" s="57" t="s">
        <v>49</v>
      </c>
      <c r="C38" s="57">
        <f>'2020明细表'!B277</f>
        <v>1</v>
      </c>
      <c r="D38" s="57">
        <f t="shared" ref="D38:D42" si="13">SUM(E38:M38)</f>
        <v>500</v>
      </c>
      <c r="E38" s="57"/>
      <c r="F38" s="57">
        <f>'2020明细表'!Q277</f>
        <v>500</v>
      </c>
      <c r="G38" s="57"/>
      <c r="H38" s="57"/>
      <c r="I38" s="57"/>
      <c r="J38" s="57"/>
      <c r="K38" s="57"/>
      <c r="L38" s="57"/>
      <c r="M38" s="57"/>
    </row>
    <row r="39" ht="24" customHeight="1" spans="1:13">
      <c r="A39" s="57">
        <v>34</v>
      </c>
      <c r="B39" s="57" t="s">
        <v>50</v>
      </c>
      <c r="C39" s="57"/>
      <c r="D39" s="57">
        <f t="shared" si="13"/>
        <v>0</v>
      </c>
      <c r="E39" s="57"/>
      <c r="F39" s="57"/>
      <c r="G39" s="57"/>
      <c r="H39" s="57"/>
      <c r="I39" s="57"/>
      <c r="J39" s="57"/>
      <c r="K39" s="57"/>
      <c r="L39" s="57"/>
      <c r="M39" s="57"/>
    </row>
    <row r="40" ht="24" customHeight="1" spans="1:13">
      <c r="A40" s="57">
        <v>35</v>
      </c>
      <c r="B40" s="57" t="s">
        <v>51</v>
      </c>
      <c r="C40" s="57">
        <f>'2020明细表'!B281</f>
        <v>1</v>
      </c>
      <c r="D40" s="57">
        <f t="shared" si="13"/>
        <v>340</v>
      </c>
      <c r="E40" s="57">
        <f>'2020明细表'!L281</f>
        <v>300</v>
      </c>
      <c r="F40" s="57"/>
      <c r="G40" s="57"/>
      <c r="H40" s="57"/>
      <c r="I40" s="57"/>
      <c r="J40" s="57"/>
      <c r="K40" s="57"/>
      <c r="L40" s="57"/>
      <c r="M40" s="57">
        <f>'2020明细表'!X281</f>
        <v>40</v>
      </c>
    </row>
    <row r="41" ht="24" customHeight="1" spans="1:13">
      <c r="A41" s="57">
        <v>36</v>
      </c>
      <c r="B41" s="57" t="s">
        <v>52</v>
      </c>
      <c r="C41" s="57"/>
      <c r="D41" s="57">
        <f t="shared" si="13"/>
        <v>0</v>
      </c>
      <c r="E41" s="57"/>
      <c r="F41" s="57"/>
      <c r="G41" s="57"/>
      <c r="H41" s="57"/>
      <c r="I41" s="57"/>
      <c r="J41" s="57"/>
      <c r="K41" s="57"/>
      <c r="L41" s="57"/>
      <c r="M41" s="57"/>
    </row>
    <row r="42" ht="24" customHeight="1" spans="1:13">
      <c r="A42" s="57">
        <v>37</v>
      </c>
      <c r="B42" s="57" t="s">
        <v>22</v>
      </c>
      <c r="C42" s="57">
        <f>'2020明细表'!B285</f>
        <v>1</v>
      </c>
      <c r="D42" s="57">
        <f t="shared" si="13"/>
        <v>50</v>
      </c>
      <c r="E42" s="57"/>
      <c r="F42" s="57">
        <f>'2020明细表'!Q285</f>
        <v>50</v>
      </c>
      <c r="G42" s="57"/>
      <c r="H42" s="57"/>
      <c r="I42" s="57"/>
      <c r="J42" s="57"/>
      <c r="K42" s="57"/>
      <c r="L42" s="57"/>
      <c r="M42" s="57"/>
    </row>
    <row r="43" s="49" customFormat="1" ht="24" customHeight="1" spans="1:13">
      <c r="A43" s="58">
        <v>38</v>
      </c>
      <c r="B43" s="58" t="s">
        <v>53</v>
      </c>
      <c r="C43" s="58">
        <f>SUM(C44:C46)</f>
        <v>56</v>
      </c>
      <c r="D43" s="58">
        <f>SUM(D44:D46)</f>
        <v>2342.05</v>
      </c>
      <c r="E43" s="58">
        <f t="shared" ref="E43:M43" si="14">SUM(E44:E46)</f>
        <v>1048.5</v>
      </c>
      <c r="F43" s="58">
        <f t="shared" si="14"/>
        <v>1293.55</v>
      </c>
      <c r="G43" s="58">
        <f t="shared" si="14"/>
        <v>0</v>
      </c>
      <c r="H43" s="58">
        <f t="shared" si="14"/>
        <v>0</v>
      </c>
      <c r="I43" s="58">
        <f t="shared" si="14"/>
        <v>0</v>
      </c>
      <c r="J43" s="58">
        <f t="shared" si="14"/>
        <v>0</v>
      </c>
      <c r="K43" s="58">
        <f t="shared" si="14"/>
        <v>0</v>
      </c>
      <c r="L43" s="58">
        <f t="shared" si="14"/>
        <v>0</v>
      </c>
      <c r="M43" s="58">
        <f t="shared" si="14"/>
        <v>0</v>
      </c>
    </row>
    <row r="44" ht="24" customHeight="1" spans="1:13">
      <c r="A44" s="57">
        <v>39</v>
      </c>
      <c r="B44" s="57" t="s">
        <v>54</v>
      </c>
      <c r="C44" s="57">
        <f>'2020明细表'!B288</f>
        <v>6</v>
      </c>
      <c r="D44" s="57">
        <f t="shared" ref="D44:D46" si="15">SUM(E44:M44)</f>
        <v>227</v>
      </c>
      <c r="E44" s="57"/>
      <c r="F44" s="57">
        <f>'2020明细表'!Q288</f>
        <v>227</v>
      </c>
      <c r="G44" s="57"/>
      <c r="H44" s="57"/>
      <c r="I44" s="57"/>
      <c r="J44" s="57"/>
      <c r="K44" s="57"/>
      <c r="L44" s="57"/>
      <c r="M44" s="57"/>
    </row>
    <row r="45" ht="24" customHeight="1" spans="1:13">
      <c r="A45" s="57">
        <v>40</v>
      </c>
      <c r="B45" s="57" t="s">
        <v>55</v>
      </c>
      <c r="C45" s="57">
        <f>'2020明细表'!B295</f>
        <v>32</v>
      </c>
      <c r="D45" s="57">
        <f t="shared" si="15"/>
        <v>1372.95</v>
      </c>
      <c r="E45" s="57">
        <f>'2020明细表'!L295</f>
        <v>710.5</v>
      </c>
      <c r="F45" s="57">
        <f>'2020明细表'!Q295</f>
        <v>662.45</v>
      </c>
      <c r="G45" s="57"/>
      <c r="H45" s="57"/>
      <c r="I45" s="57"/>
      <c r="J45" s="57"/>
      <c r="K45" s="57"/>
      <c r="L45" s="57"/>
      <c r="M45" s="57"/>
    </row>
    <row r="46" ht="24" customHeight="1" spans="1:13">
      <c r="A46" s="57">
        <v>41</v>
      </c>
      <c r="B46" s="57" t="s">
        <v>56</v>
      </c>
      <c r="C46" s="57">
        <f>'2020明细表'!B328</f>
        <v>18</v>
      </c>
      <c r="D46" s="57">
        <f t="shared" si="15"/>
        <v>742.1</v>
      </c>
      <c r="E46" s="57">
        <f>'2020明细表'!L328</f>
        <v>338</v>
      </c>
      <c r="F46" s="57">
        <f>'2020明细表'!Q328</f>
        <v>404.1</v>
      </c>
      <c r="G46" s="57"/>
      <c r="H46" s="57"/>
      <c r="I46" s="57"/>
      <c r="J46" s="57"/>
      <c r="K46" s="57"/>
      <c r="L46" s="57"/>
      <c r="M46" s="57"/>
    </row>
    <row r="47" s="49" customFormat="1" ht="24" customHeight="1" spans="1:13">
      <c r="A47" s="58">
        <v>42</v>
      </c>
      <c r="B47" s="58" t="s">
        <v>57</v>
      </c>
      <c r="C47" s="58">
        <f>SUM(C48:C52)</f>
        <v>4</v>
      </c>
      <c r="D47" s="58">
        <f>SUM(D48:D52)</f>
        <v>1372.02</v>
      </c>
      <c r="E47" s="58">
        <f t="shared" ref="E47:M47" si="16">SUM(E48:E52)</f>
        <v>0</v>
      </c>
      <c r="F47" s="58">
        <f t="shared" si="16"/>
        <v>1372.02</v>
      </c>
      <c r="G47" s="58">
        <f t="shared" si="16"/>
        <v>0</v>
      </c>
      <c r="H47" s="58">
        <f t="shared" si="16"/>
        <v>0</v>
      </c>
      <c r="I47" s="58">
        <f t="shared" si="16"/>
        <v>0</v>
      </c>
      <c r="J47" s="58">
        <f t="shared" si="16"/>
        <v>0</v>
      </c>
      <c r="K47" s="58">
        <f t="shared" si="16"/>
        <v>0</v>
      </c>
      <c r="L47" s="58">
        <f t="shared" si="16"/>
        <v>0</v>
      </c>
      <c r="M47" s="58">
        <f t="shared" si="16"/>
        <v>0</v>
      </c>
    </row>
    <row r="48" ht="24" customHeight="1" spans="1:13">
      <c r="A48" s="57">
        <v>43</v>
      </c>
      <c r="B48" s="57" t="s">
        <v>58</v>
      </c>
      <c r="C48" s="57">
        <f>'2020明细表'!B348</f>
        <v>1</v>
      </c>
      <c r="D48" s="57">
        <f>SUM(E48:M48)</f>
        <v>663.82</v>
      </c>
      <c r="E48" s="57"/>
      <c r="F48" s="57">
        <f>'2020明细表'!Q348</f>
        <v>663.82</v>
      </c>
      <c r="G48" s="57"/>
      <c r="H48" s="57"/>
      <c r="I48" s="57"/>
      <c r="J48" s="57"/>
      <c r="K48" s="57"/>
      <c r="L48" s="57"/>
      <c r="M48" s="57"/>
    </row>
    <row r="49" ht="24" customHeight="1" spans="1:13">
      <c r="A49" s="57">
        <v>44</v>
      </c>
      <c r="B49" s="57" t="s">
        <v>59</v>
      </c>
      <c r="C49" s="57">
        <f>'2020明细表'!B350</f>
        <v>1</v>
      </c>
      <c r="D49" s="57">
        <f t="shared" ref="D49:D56" si="17">SUM(E49:M49)</f>
        <v>501.4</v>
      </c>
      <c r="E49" s="57"/>
      <c r="F49" s="57">
        <f>'2020明细表'!Q350</f>
        <v>501.4</v>
      </c>
      <c r="G49" s="57"/>
      <c r="H49" s="57"/>
      <c r="I49" s="57"/>
      <c r="J49" s="57"/>
      <c r="K49" s="57"/>
      <c r="L49" s="57"/>
      <c r="M49" s="57"/>
    </row>
    <row r="50" ht="24" customHeight="1" spans="1:13">
      <c r="A50" s="57">
        <v>45</v>
      </c>
      <c r="B50" s="57" t="s">
        <v>60</v>
      </c>
      <c r="C50" s="57"/>
      <c r="D50" s="57">
        <f t="shared" si="17"/>
        <v>0</v>
      </c>
      <c r="E50" s="57"/>
      <c r="F50" s="57"/>
      <c r="G50" s="57"/>
      <c r="H50" s="57"/>
      <c r="I50" s="57"/>
      <c r="J50" s="57"/>
      <c r="K50" s="57"/>
      <c r="L50" s="57"/>
      <c r="M50" s="57"/>
    </row>
    <row r="51" ht="24" customHeight="1" spans="1:13">
      <c r="A51" s="57">
        <v>46</v>
      </c>
      <c r="B51" s="57" t="s">
        <v>61</v>
      </c>
      <c r="C51" s="57">
        <f>'2020明细表'!B354</f>
        <v>1</v>
      </c>
      <c r="D51" s="57">
        <f t="shared" si="17"/>
        <v>4.9</v>
      </c>
      <c r="E51" s="57"/>
      <c r="F51" s="57">
        <f>'2020明细表'!Q354</f>
        <v>4.9</v>
      </c>
      <c r="G51" s="57"/>
      <c r="H51" s="57"/>
      <c r="I51" s="57"/>
      <c r="J51" s="57"/>
      <c r="K51" s="57"/>
      <c r="L51" s="57"/>
      <c r="M51" s="57"/>
    </row>
    <row r="52" ht="24" customHeight="1" spans="1:13">
      <c r="A52" s="57">
        <v>47</v>
      </c>
      <c r="B52" s="57" t="s">
        <v>62</v>
      </c>
      <c r="C52" s="57">
        <f>'2020明细表'!B356</f>
        <v>1</v>
      </c>
      <c r="D52" s="57">
        <f t="shared" si="17"/>
        <v>201.9</v>
      </c>
      <c r="E52" s="57"/>
      <c r="F52" s="57">
        <f>'2020明细表'!Q356</f>
        <v>201.9</v>
      </c>
      <c r="G52" s="57"/>
      <c r="H52" s="57"/>
      <c r="I52" s="57"/>
      <c r="J52" s="57"/>
      <c r="K52" s="57"/>
      <c r="L52" s="57"/>
      <c r="M52" s="57"/>
    </row>
    <row r="53" s="49" customFormat="1" ht="24" customHeight="1" spans="1:13">
      <c r="A53" s="58">
        <v>48</v>
      </c>
      <c r="B53" s="58" t="s">
        <v>63</v>
      </c>
      <c r="C53" s="58">
        <f>SUM(C54:C60)</f>
        <v>345</v>
      </c>
      <c r="D53" s="58">
        <f>SUM(D54:D60)</f>
        <v>36688.7275</v>
      </c>
      <c r="E53" s="58">
        <f t="shared" ref="E53:M53" si="18">SUM(E54:E60)</f>
        <v>11412</v>
      </c>
      <c r="F53" s="58">
        <f t="shared" si="18"/>
        <v>25209.2275</v>
      </c>
      <c r="G53" s="58">
        <f t="shared" si="18"/>
        <v>0</v>
      </c>
      <c r="H53" s="58">
        <f t="shared" si="18"/>
        <v>0</v>
      </c>
      <c r="I53" s="58">
        <f t="shared" si="18"/>
        <v>0</v>
      </c>
      <c r="J53" s="58">
        <f t="shared" si="18"/>
        <v>0</v>
      </c>
      <c r="K53" s="58">
        <f t="shared" si="18"/>
        <v>0</v>
      </c>
      <c r="L53" s="58">
        <f t="shared" si="18"/>
        <v>0</v>
      </c>
      <c r="M53" s="58">
        <f t="shared" si="18"/>
        <v>67.5</v>
      </c>
    </row>
    <row r="54" ht="24" customHeight="1" spans="1:13">
      <c r="A54" s="57">
        <v>49</v>
      </c>
      <c r="B54" s="57" t="s">
        <v>64</v>
      </c>
      <c r="C54" s="57">
        <f>'2020明细表'!B359</f>
        <v>141</v>
      </c>
      <c r="D54" s="57">
        <f t="shared" si="17"/>
        <v>13630.7875</v>
      </c>
      <c r="E54" s="57">
        <f>'2020明细表'!L359</f>
        <v>5775.5</v>
      </c>
      <c r="F54" s="57">
        <f>'2020明细表'!Q359</f>
        <v>7855.2875</v>
      </c>
      <c r="G54" s="57"/>
      <c r="H54" s="57"/>
      <c r="I54" s="57"/>
      <c r="J54" s="57"/>
      <c r="K54" s="57"/>
      <c r="L54" s="57"/>
      <c r="M54" s="57">
        <f>'2020明细表'!X359</f>
        <v>0</v>
      </c>
    </row>
    <row r="55" ht="24" customHeight="1" spans="1:13">
      <c r="A55" s="57">
        <v>50</v>
      </c>
      <c r="B55" s="57" t="s">
        <v>65</v>
      </c>
      <c r="C55" s="57">
        <f>'2020明细表'!B501</f>
        <v>4</v>
      </c>
      <c r="D55" s="57">
        <f t="shared" si="17"/>
        <v>88.31</v>
      </c>
      <c r="E55" s="57"/>
      <c r="F55" s="57">
        <f>'2020明细表'!Q501</f>
        <v>88.31</v>
      </c>
      <c r="G55" s="57"/>
      <c r="H55" s="57"/>
      <c r="I55" s="57"/>
      <c r="J55" s="57"/>
      <c r="K55" s="57"/>
      <c r="L55" s="57"/>
      <c r="M55" s="57"/>
    </row>
    <row r="56" ht="24" customHeight="1" spans="1:13">
      <c r="A56" s="57">
        <v>51</v>
      </c>
      <c r="B56" s="57" t="s">
        <v>66</v>
      </c>
      <c r="C56" s="57">
        <f>'2020明细表'!B506</f>
        <v>3</v>
      </c>
      <c r="D56" s="57">
        <f t="shared" si="17"/>
        <v>31.68</v>
      </c>
      <c r="E56" s="57">
        <f>'2020明细表'!L506</f>
        <v>0</v>
      </c>
      <c r="F56" s="57">
        <f>'2020明细表'!Q506</f>
        <v>31.68</v>
      </c>
      <c r="G56" s="57"/>
      <c r="H56" s="57"/>
      <c r="I56" s="57"/>
      <c r="J56" s="57"/>
      <c r="K56" s="57"/>
      <c r="L56" s="57"/>
      <c r="M56" s="57"/>
    </row>
    <row r="57" ht="24" customHeight="1" spans="1:13">
      <c r="A57" s="57">
        <v>52</v>
      </c>
      <c r="B57" s="57" t="s">
        <v>67</v>
      </c>
      <c r="C57" s="57">
        <f>'2020明细表'!B510</f>
        <v>3</v>
      </c>
      <c r="D57" s="57">
        <f t="shared" ref="D57:D62" si="19">SUM(E57:M57)</f>
        <v>39.4</v>
      </c>
      <c r="E57" s="57"/>
      <c r="F57" s="57">
        <f>'2020明细表'!Q510</f>
        <v>39.4</v>
      </c>
      <c r="G57" s="57"/>
      <c r="H57" s="57"/>
      <c r="I57" s="57"/>
      <c r="J57" s="57"/>
      <c r="K57" s="57"/>
      <c r="L57" s="57"/>
      <c r="M57" s="57"/>
    </row>
    <row r="58" ht="24" customHeight="1" spans="1:13">
      <c r="A58" s="57">
        <v>53</v>
      </c>
      <c r="B58" s="57" t="s">
        <v>68</v>
      </c>
      <c r="C58" s="57">
        <f>'2020明细表'!B514</f>
        <v>93</v>
      </c>
      <c r="D58" s="57">
        <f t="shared" si="19"/>
        <v>8056.5</v>
      </c>
      <c r="E58" s="57">
        <f>'2020明细表'!L514</f>
        <v>4271.5</v>
      </c>
      <c r="F58" s="57">
        <f>'2020明细表'!Q514</f>
        <v>3785</v>
      </c>
      <c r="G58" s="57"/>
      <c r="H58" s="57"/>
      <c r="I58" s="57"/>
      <c r="J58" s="57"/>
      <c r="K58" s="57"/>
      <c r="L58" s="57"/>
      <c r="M58" s="57"/>
    </row>
    <row r="59" ht="24" customHeight="1" spans="1:13">
      <c r="A59" s="57">
        <v>54</v>
      </c>
      <c r="B59" s="57" t="s">
        <v>69</v>
      </c>
      <c r="C59" s="57">
        <f>'2020明细表'!B608</f>
        <v>100</v>
      </c>
      <c r="D59" s="57">
        <f t="shared" si="19"/>
        <v>14722.05</v>
      </c>
      <c r="E59" s="57">
        <f>'2020明细表'!L608</f>
        <v>1365</v>
      </c>
      <c r="F59" s="57">
        <f>'2020明细表'!Q608</f>
        <v>13289.55</v>
      </c>
      <c r="G59" s="57"/>
      <c r="H59" s="57"/>
      <c r="I59" s="57"/>
      <c r="J59" s="57"/>
      <c r="K59" s="57"/>
      <c r="L59" s="57"/>
      <c r="M59" s="57">
        <f>'2020明细表'!X608</f>
        <v>67.5</v>
      </c>
    </row>
    <row r="60" ht="24" customHeight="1" spans="1:13">
      <c r="A60" s="57">
        <v>55</v>
      </c>
      <c r="B60" s="57" t="s">
        <v>70</v>
      </c>
      <c r="C60" s="57">
        <f>'2020明细表'!B709</f>
        <v>1</v>
      </c>
      <c r="D60" s="57">
        <f t="shared" si="19"/>
        <v>120</v>
      </c>
      <c r="E60" s="57"/>
      <c r="F60" s="57">
        <f>'2020明细表'!Q709</f>
        <v>120</v>
      </c>
      <c r="G60" s="57"/>
      <c r="H60" s="57"/>
      <c r="I60" s="57"/>
      <c r="J60" s="57"/>
      <c r="K60" s="57"/>
      <c r="L60" s="57"/>
      <c r="M60" s="57"/>
    </row>
    <row r="61" s="49" customFormat="1" ht="24" customHeight="1" spans="1:13">
      <c r="A61" s="58">
        <v>56</v>
      </c>
      <c r="B61" s="58" t="s">
        <v>71</v>
      </c>
      <c r="C61" s="58">
        <f>SUM(C62:C65)</f>
        <v>11</v>
      </c>
      <c r="D61" s="58">
        <f>SUM(D62:D65)</f>
        <v>1261</v>
      </c>
      <c r="E61" s="58">
        <f t="shared" ref="E61:M61" si="20">SUM(E62:E65)</f>
        <v>0</v>
      </c>
      <c r="F61" s="58">
        <f t="shared" si="20"/>
        <v>1261</v>
      </c>
      <c r="G61" s="58">
        <f t="shared" si="20"/>
        <v>0</v>
      </c>
      <c r="H61" s="58">
        <f t="shared" si="20"/>
        <v>0</v>
      </c>
      <c r="I61" s="58">
        <f t="shared" si="20"/>
        <v>0</v>
      </c>
      <c r="J61" s="58">
        <f t="shared" si="20"/>
        <v>0</v>
      </c>
      <c r="K61" s="58">
        <f t="shared" si="20"/>
        <v>0</v>
      </c>
      <c r="L61" s="58">
        <f t="shared" si="20"/>
        <v>0</v>
      </c>
      <c r="M61" s="58">
        <f t="shared" si="20"/>
        <v>0</v>
      </c>
    </row>
    <row r="62" ht="24" customHeight="1" spans="1:13">
      <c r="A62" s="57">
        <v>57</v>
      </c>
      <c r="B62" s="57" t="s">
        <v>72</v>
      </c>
      <c r="C62" s="57"/>
      <c r="D62" s="57">
        <f t="shared" si="19"/>
        <v>0</v>
      </c>
      <c r="E62" s="57"/>
      <c r="F62" s="57"/>
      <c r="G62" s="57"/>
      <c r="H62" s="57"/>
      <c r="I62" s="57"/>
      <c r="J62" s="57"/>
      <c r="K62" s="57"/>
      <c r="L62" s="57"/>
      <c r="M62" s="57"/>
    </row>
    <row r="63" ht="24" customHeight="1" spans="1:13">
      <c r="A63" s="57">
        <v>58</v>
      </c>
      <c r="B63" s="57" t="s">
        <v>73</v>
      </c>
      <c r="C63" s="57">
        <f>'2020明细表'!B713</f>
        <v>1</v>
      </c>
      <c r="D63" s="57">
        <f t="shared" ref="D63:D66" si="21">SUM(E63:M63)</f>
        <v>10</v>
      </c>
      <c r="E63" s="57"/>
      <c r="F63" s="57">
        <f>'2020明细表'!Q713</f>
        <v>10</v>
      </c>
      <c r="G63" s="57"/>
      <c r="H63" s="57"/>
      <c r="I63" s="57"/>
      <c r="J63" s="57"/>
      <c r="K63" s="57"/>
      <c r="L63" s="57"/>
      <c r="M63" s="57"/>
    </row>
    <row r="64" ht="24" customHeight="1" spans="1:13">
      <c r="A64" s="57">
        <v>59</v>
      </c>
      <c r="B64" s="57" t="s">
        <v>74</v>
      </c>
      <c r="C64" s="57"/>
      <c r="D64" s="57">
        <f t="shared" si="21"/>
        <v>0</v>
      </c>
      <c r="E64" s="57"/>
      <c r="F64" s="57"/>
      <c r="G64" s="57"/>
      <c r="H64" s="57"/>
      <c r="I64" s="57"/>
      <c r="J64" s="57"/>
      <c r="K64" s="57"/>
      <c r="L64" s="57"/>
      <c r="M64" s="57"/>
    </row>
    <row r="65" ht="24" customHeight="1" spans="1:13">
      <c r="A65" s="57">
        <v>60</v>
      </c>
      <c r="B65" s="57" t="s">
        <v>75</v>
      </c>
      <c r="C65" s="57">
        <f>'2020明细表'!B716</f>
        <v>10</v>
      </c>
      <c r="D65" s="57">
        <f t="shared" si="21"/>
        <v>1251</v>
      </c>
      <c r="E65" s="57"/>
      <c r="F65" s="57">
        <f>'2020明细表'!Q716</f>
        <v>1251</v>
      </c>
      <c r="G65" s="57"/>
      <c r="H65" s="57"/>
      <c r="I65" s="57"/>
      <c r="J65" s="57"/>
      <c r="K65" s="57"/>
      <c r="L65" s="57"/>
      <c r="M65" s="57"/>
    </row>
    <row r="66" s="49" customFormat="1" ht="24" customHeight="1" spans="1:13">
      <c r="A66" s="58">
        <v>61</v>
      </c>
      <c r="B66" s="58" t="s">
        <v>76</v>
      </c>
      <c r="C66" s="58">
        <f>'2020明细表'!B727</f>
        <v>1</v>
      </c>
      <c r="D66" s="58">
        <f t="shared" si="21"/>
        <v>100</v>
      </c>
      <c r="E66" s="58">
        <f>'2020明细表'!Q727</f>
        <v>100</v>
      </c>
      <c r="F66" s="58"/>
      <c r="G66" s="58"/>
      <c r="H66" s="58"/>
      <c r="I66" s="58"/>
      <c r="J66" s="58"/>
      <c r="K66" s="58"/>
      <c r="L66" s="58"/>
      <c r="M66" s="58"/>
    </row>
  </sheetData>
  <mergeCells count="5">
    <mergeCell ref="A2:M2"/>
    <mergeCell ref="D3:M3"/>
    <mergeCell ref="A3:A4"/>
    <mergeCell ref="B3:B4"/>
    <mergeCell ref="C3:C4"/>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728"/>
  <sheetViews>
    <sheetView tabSelected="1" zoomScale="70" zoomScaleNormal="70" workbookViewId="0">
      <pane ySplit="6" topLeftCell="A486" activePane="bottomLeft" state="frozen"/>
      <selection/>
      <selection pane="bottomLeft" activeCell="AI492" sqref="AI492"/>
    </sheetView>
  </sheetViews>
  <sheetFormatPr defaultColWidth="6.875" defaultRowHeight="15"/>
  <cols>
    <col min="1" max="1" width="20.625" style="7" customWidth="1"/>
    <col min="2" max="2" width="9.825" style="7" customWidth="1"/>
    <col min="3" max="3" width="12.125" style="8" customWidth="1"/>
    <col min="4" max="4" width="13.75" style="8" customWidth="1"/>
    <col min="5" max="5" width="7.875" style="8" customWidth="1"/>
    <col min="6" max="6" width="8.125" style="8" customWidth="1"/>
    <col min="7" max="9" width="6.375" style="8" customWidth="1"/>
    <col min="10" max="10" width="13.925" style="8" customWidth="1"/>
    <col min="11" max="11" width="11.6" style="8" customWidth="1"/>
    <col min="12" max="24" width="8.625" style="8" customWidth="1"/>
    <col min="25" max="25" width="6.375" style="8" customWidth="1"/>
    <col min="26" max="32" width="7.625" style="8" customWidth="1"/>
    <col min="33" max="33" width="7.125" style="8" customWidth="1"/>
    <col min="34" max="34" width="15.875" style="8" customWidth="1"/>
    <col min="35" max="35" width="12.625" style="8" customWidth="1"/>
    <col min="36" max="262" width="8" style="8" customWidth="1"/>
    <col min="263" max="16384" width="6.875" style="8"/>
  </cols>
  <sheetData>
    <row r="1" ht="39.75" customHeight="1" spans="1:2">
      <c r="A1" s="9" t="s">
        <v>77</v>
      </c>
      <c r="B1" s="10"/>
    </row>
    <row r="2" ht="41.1" customHeight="1" spans="1:35">
      <c r="A2" s="11" t="s">
        <v>78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1" customFormat="1" ht="30" customHeight="1" spans="1:36">
      <c r="A3" s="12" t="s">
        <v>3</v>
      </c>
      <c r="B3" s="13" t="s">
        <v>79</v>
      </c>
      <c r="C3" s="14" t="s">
        <v>80</v>
      </c>
      <c r="D3" s="14" t="s">
        <v>81</v>
      </c>
      <c r="E3" s="14" t="s">
        <v>82</v>
      </c>
      <c r="F3" s="14"/>
      <c r="G3" s="14" t="s">
        <v>83</v>
      </c>
      <c r="H3" s="14" t="s">
        <v>84</v>
      </c>
      <c r="I3" s="23" t="s">
        <v>85</v>
      </c>
      <c r="J3" s="23" t="s">
        <v>86</v>
      </c>
      <c r="K3" s="24" t="s">
        <v>87</v>
      </c>
      <c r="L3" s="25"/>
      <c r="M3" s="25"/>
      <c r="N3" s="25"/>
      <c r="O3" s="25"/>
      <c r="P3" s="25"/>
      <c r="Q3" s="25"/>
      <c r="R3" s="25"/>
      <c r="S3" s="25"/>
      <c r="T3" s="25"/>
      <c r="U3" s="25"/>
      <c r="V3" s="25"/>
      <c r="W3" s="25"/>
      <c r="X3" s="28"/>
      <c r="Y3" s="14" t="s">
        <v>88</v>
      </c>
      <c r="Z3" s="14" t="s">
        <v>89</v>
      </c>
      <c r="AA3" s="14" t="s">
        <v>90</v>
      </c>
      <c r="AB3" s="14" t="s">
        <v>91</v>
      </c>
      <c r="AC3" s="14" t="s">
        <v>92</v>
      </c>
      <c r="AD3" s="14" t="s">
        <v>93</v>
      </c>
      <c r="AE3" s="14" t="s">
        <v>94</v>
      </c>
      <c r="AF3" s="14"/>
      <c r="AG3" s="14" t="s">
        <v>95</v>
      </c>
      <c r="AH3" s="14" t="s">
        <v>96</v>
      </c>
      <c r="AI3" s="14" t="s">
        <v>97</v>
      </c>
      <c r="AJ3" s="14" t="s">
        <v>98</v>
      </c>
    </row>
    <row r="4" s="1" customFormat="1" ht="30" customHeight="1" spans="1:36">
      <c r="A4" s="12"/>
      <c r="B4" s="15"/>
      <c r="C4" s="14"/>
      <c r="D4" s="14"/>
      <c r="E4" s="14" t="s">
        <v>99</v>
      </c>
      <c r="F4" s="14" t="s">
        <v>100</v>
      </c>
      <c r="G4" s="14"/>
      <c r="H4" s="14"/>
      <c r="I4" s="26"/>
      <c r="J4" s="26"/>
      <c r="K4" s="23" t="s">
        <v>6</v>
      </c>
      <c r="L4" s="14" t="s">
        <v>101</v>
      </c>
      <c r="M4" s="14"/>
      <c r="N4" s="14"/>
      <c r="O4" s="14"/>
      <c r="P4" s="14"/>
      <c r="Q4" s="14" t="s">
        <v>102</v>
      </c>
      <c r="R4" s="14"/>
      <c r="S4" s="14"/>
      <c r="T4" s="14"/>
      <c r="U4" s="14"/>
      <c r="V4" s="14"/>
      <c r="W4" s="14"/>
      <c r="X4" s="14"/>
      <c r="Y4" s="14"/>
      <c r="Z4" s="14"/>
      <c r="AA4" s="14"/>
      <c r="AB4" s="14"/>
      <c r="AC4" s="14"/>
      <c r="AD4" s="14"/>
      <c r="AE4" s="14"/>
      <c r="AF4" s="14"/>
      <c r="AG4" s="14"/>
      <c r="AH4" s="14"/>
      <c r="AI4" s="14"/>
      <c r="AJ4" s="14"/>
    </row>
    <row r="5" s="1" customFormat="1" ht="53.1" customHeight="1" spans="1:36">
      <c r="A5" s="12"/>
      <c r="B5" s="16"/>
      <c r="C5" s="14"/>
      <c r="D5" s="14"/>
      <c r="E5" s="14"/>
      <c r="F5" s="14"/>
      <c r="G5" s="14"/>
      <c r="H5" s="14"/>
      <c r="I5" s="27"/>
      <c r="J5" s="27"/>
      <c r="K5" s="27"/>
      <c r="L5" s="14" t="s">
        <v>103</v>
      </c>
      <c r="M5" s="14" t="s">
        <v>104</v>
      </c>
      <c r="N5" s="14" t="s">
        <v>105</v>
      </c>
      <c r="O5" s="14" t="s">
        <v>106</v>
      </c>
      <c r="P5" s="14" t="s">
        <v>107</v>
      </c>
      <c r="Q5" s="14" t="s">
        <v>108</v>
      </c>
      <c r="R5" s="14" t="s">
        <v>109</v>
      </c>
      <c r="S5" s="14" t="s">
        <v>110</v>
      </c>
      <c r="T5" s="14" t="s">
        <v>111</v>
      </c>
      <c r="U5" s="14" t="s">
        <v>112</v>
      </c>
      <c r="V5" s="14" t="s">
        <v>113</v>
      </c>
      <c r="W5" s="14" t="s">
        <v>114</v>
      </c>
      <c r="X5" s="14" t="s">
        <v>115</v>
      </c>
      <c r="Y5" s="14"/>
      <c r="Z5" s="14"/>
      <c r="AA5" s="14"/>
      <c r="AB5" s="14"/>
      <c r="AC5" s="14"/>
      <c r="AD5" s="14"/>
      <c r="AE5" s="14" t="s">
        <v>116</v>
      </c>
      <c r="AF5" s="14" t="s">
        <v>117</v>
      </c>
      <c r="AG5" s="14"/>
      <c r="AH5" s="14"/>
      <c r="AI5" s="14"/>
      <c r="AJ5" s="14"/>
    </row>
    <row r="6" s="2" customFormat="1" ht="35.1" customHeight="1" spans="1:36">
      <c r="A6" s="17" t="s">
        <v>118</v>
      </c>
      <c r="B6" s="18">
        <f>B7+B227+B241+B247+B256+B263+B273+B276+B287+B347+B358+B711+B727</f>
        <v>649</v>
      </c>
      <c r="C6" s="18"/>
      <c r="D6" s="18"/>
      <c r="E6" s="18"/>
      <c r="F6" s="18"/>
      <c r="G6" s="18"/>
      <c r="H6" s="18"/>
      <c r="I6" s="18"/>
      <c r="J6" s="18"/>
      <c r="K6" s="18">
        <f>K7+K227+K241+K247+K256+K263+K273+K276+K287+K347+K358+K711+K727</f>
        <v>112647.1175</v>
      </c>
      <c r="L6" s="18">
        <f t="shared" ref="L6:X6" si="0">L7+L227+L241+L247+L256+L263+L273+L276+L287+L347+L358+L711+L727</f>
        <v>23554.98</v>
      </c>
      <c r="M6" s="18">
        <f t="shared" si="0"/>
        <v>19022.5</v>
      </c>
      <c r="N6" s="18">
        <f t="shared" si="0"/>
        <v>3516</v>
      </c>
      <c r="O6" s="18">
        <f t="shared" si="0"/>
        <v>394.48</v>
      </c>
      <c r="P6" s="18">
        <f t="shared" si="0"/>
        <v>622</v>
      </c>
      <c r="Q6" s="18">
        <f t="shared" si="0"/>
        <v>55007.6375</v>
      </c>
      <c r="R6" s="18">
        <f t="shared" si="0"/>
        <v>0</v>
      </c>
      <c r="S6" s="18">
        <f t="shared" si="0"/>
        <v>0</v>
      </c>
      <c r="T6" s="18">
        <f t="shared" si="0"/>
        <v>0</v>
      </c>
      <c r="U6" s="18">
        <f t="shared" si="0"/>
        <v>0</v>
      </c>
      <c r="V6" s="18">
        <f t="shared" si="0"/>
        <v>0</v>
      </c>
      <c r="W6" s="18">
        <f t="shared" si="0"/>
        <v>0</v>
      </c>
      <c r="X6" s="18">
        <f t="shared" si="0"/>
        <v>34084.5</v>
      </c>
      <c r="Y6" s="18"/>
      <c r="Z6" s="18"/>
      <c r="AA6" s="18"/>
      <c r="AB6" s="18"/>
      <c r="AC6" s="18"/>
      <c r="AD6" s="18"/>
      <c r="AE6" s="18"/>
      <c r="AF6" s="18"/>
      <c r="AG6" s="18"/>
      <c r="AH6" s="18"/>
      <c r="AI6" s="18"/>
      <c r="AJ6" s="18"/>
    </row>
    <row r="7" s="2" customFormat="1" ht="35.1" customHeight="1" spans="1:36">
      <c r="A7" s="19" t="s">
        <v>17</v>
      </c>
      <c r="B7" s="20">
        <f>B8+B164+B178+B180+B200</f>
        <v>214</v>
      </c>
      <c r="C7" s="18"/>
      <c r="D7" s="18"/>
      <c r="E7" s="18"/>
      <c r="F7" s="18"/>
      <c r="G7" s="18"/>
      <c r="H7" s="18"/>
      <c r="I7" s="18"/>
      <c r="J7" s="18"/>
      <c r="K7" s="18">
        <f>K8+K164+K178+K180+K200</f>
        <v>67781</v>
      </c>
      <c r="L7" s="18">
        <f t="shared" ref="L7:X7" si="1">L8+L164+L178+L180+L200</f>
        <v>10514</v>
      </c>
      <c r="M7" s="18">
        <f t="shared" si="1"/>
        <v>8709</v>
      </c>
      <c r="N7" s="18">
        <f t="shared" si="1"/>
        <v>1370</v>
      </c>
      <c r="O7" s="18">
        <f t="shared" si="1"/>
        <v>80</v>
      </c>
      <c r="P7" s="18">
        <f t="shared" si="1"/>
        <v>355</v>
      </c>
      <c r="Q7" s="18">
        <f t="shared" si="1"/>
        <v>23290</v>
      </c>
      <c r="R7" s="18">
        <f t="shared" si="1"/>
        <v>0</v>
      </c>
      <c r="S7" s="18">
        <f t="shared" si="1"/>
        <v>0</v>
      </c>
      <c r="T7" s="18">
        <f t="shared" si="1"/>
        <v>0</v>
      </c>
      <c r="U7" s="18">
        <f t="shared" si="1"/>
        <v>0</v>
      </c>
      <c r="V7" s="18">
        <f t="shared" si="1"/>
        <v>0</v>
      </c>
      <c r="W7" s="18">
        <f t="shared" si="1"/>
        <v>0</v>
      </c>
      <c r="X7" s="18">
        <f t="shared" si="1"/>
        <v>33977</v>
      </c>
      <c r="Y7" s="18"/>
      <c r="Z7" s="18"/>
      <c r="AA7" s="18"/>
      <c r="AB7" s="18"/>
      <c r="AC7" s="18"/>
      <c r="AD7" s="18"/>
      <c r="AE7" s="18"/>
      <c r="AF7" s="18"/>
      <c r="AG7" s="18"/>
      <c r="AH7" s="18"/>
      <c r="AI7" s="18"/>
      <c r="AJ7" s="18"/>
    </row>
    <row r="8" ht="35.1" customHeight="1" spans="1:36">
      <c r="A8" s="21" t="s">
        <v>18</v>
      </c>
      <c r="B8" s="22">
        <f>SUM(B9:B163)</f>
        <v>155</v>
      </c>
      <c r="C8" s="22"/>
      <c r="D8" s="22"/>
      <c r="E8" s="22"/>
      <c r="F8" s="22"/>
      <c r="G8" s="22"/>
      <c r="H8" s="22"/>
      <c r="I8" s="22"/>
      <c r="J8" s="22"/>
      <c r="K8" s="22">
        <f>SUM(K9:K163)</f>
        <v>50867</v>
      </c>
      <c r="L8" s="22">
        <f t="shared" ref="L8:X8" si="2">SUM(L9:L163)</f>
        <v>770</v>
      </c>
      <c r="M8" s="22">
        <f t="shared" si="2"/>
        <v>770</v>
      </c>
      <c r="N8" s="22">
        <f t="shared" si="2"/>
        <v>0</v>
      </c>
      <c r="O8" s="22">
        <f t="shared" si="2"/>
        <v>0</v>
      </c>
      <c r="P8" s="22">
        <f t="shared" si="2"/>
        <v>0</v>
      </c>
      <c r="Q8" s="22">
        <f t="shared" si="2"/>
        <v>20070</v>
      </c>
      <c r="R8" s="22">
        <f t="shared" si="2"/>
        <v>0</v>
      </c>
      <c r="S8" s="22">
        <f t="shared" si="2"/>
        <v>0</v>
      </c>
      <c r="T8" s="22">
        <f t="shared" si="2"/>
        <v>0</v>
      </c>
      <c r="U8" s="22">
        <f t="shared" si="2"/>
        <v>0</v>
      </c>
      <c r="V8" s="22">
        <f t="shared" si="2"/>
        <v>0</v>
      </c>
      <c r="W8" s="22">
        <f t="shared" si="2"/>
        <v>0</v>
      </c>
      <c r="X8" s="22">
        <f t="shared" si="2"/>
        <v>30027</v>
      </c>
      <c r="Y8" s="22"/>
      <c r="Z8" s="22"/>
      <c r="AA8" s="22"/>
      <c r="AB8" s="22"/>
      <c r="AC8" s="22"/>
      <c r="AD8" s="22"/>
      <c r="AE8" s="22"/>
      <c r="AF8" s="22"/>
      <c r="AG8" s="22"/>
      <c r="AH8" s="22"/>
      <c r="AI8" s="22"/>
      <c r="AJ8" s="29"/>
    </row>
    <row r="9" ht="35.1" customHeight="1" spans="1:36">
      <c r="A9" s="21"/>
      <c r="B9" s="22">
        <v>1</v>
      </c>
      <c r="C9" s="22" t="s">
        <v>119</v>
      </c>
      <c r="D9" s="22" t="s">
        <v>120</v>
      </c>
      <c r="E9" s="22" t="s">
        <v>121</v>
      </c>
      <c r="F9" s="22" t="s">
        <v>121</v>
      </c>
      <c r="G9" s="22">
        <v>2020</v>
      </c>
      <c r="H9" s="22" t="s">
        <v>122</v>
      </c>
      <c r="I9" s="22" t="s">
        <v>123</v>
      </c>
      <c r="J9" s="22">
        <v>18809155528</v>
      </c>
      <c r="K9" s="22">
        <f>L9+Q9+R9+S9+T9+U9+V9+W9+X9</f>
        <v>350</v>
      </c>
      <c r="L9" s="22"/>
      <c r="M9" s="22"/>
      <c r="N9" s="22"/>
      <c r="O9" s="22"/>
      <c r="P9" s="22"/>
      <c r="Q9" s="22">
        <v>30</v>
      </c>
      <c r="R9" s="22"/>
      <c r="S9" s="22"/>
      <c r="T9" s="22"/>
      <c r="U9" s="22"/>
      <c r="V9" s="22"/>
      <c r="W9" s="22"/>
      <c r="X9" s="22">
        <v>320</v>
      </c>
      <c r="Y9" s="22" t="s">
        <v>124</v>
      </c>
      <c r="Z9" s="22" t="s">
        <v>125</v>
      </c>
      <c r="AA9" s="22" t="s">
        <v>125</v>
      </c>
      <c r="AB9" s="22" t="s">
        <v>126</v>
      </c>
      <c r="AC9" s="22" t="s">
        <v>126</v>
      </c>
      <c r="AD9" s="22" t="s">
        <v>126</v>
      </c>
      <c r="AE9" s="22">
        <v>8</v>
      </c>
      <c r="AF9" s="22">
        <v>26</v>
      </c>
      <c r="AG9" s="22">
        <v>36</v>
      </c>
      <c r="AH9" s="22" t="s">
        <v>127</v>
      </c>
      <c r="AI9" s="22" t="s">
        <v>128</v>
      </c>
      <c r="AJ9" s="29"/>
    </row>
    <row r="10" ht="35.1" customHeight="1" spans="1:36">
      <c r="A10" s="21"/>
      <c r="B10" s="22">
        <v>1</v>
      </c>
      <c r="C10" s="22" t="s">
        <v>129</v>
      </c>
      <c r="D10" s="22" t="s">
        <v>130</v>
      </c>
      <c r="E10" s="22" t="s">
        <v>121</v>
      </c>
      <c r="F10" s="22" t="s">
        <v>121</v>
      </c>
      <c r="G10" s="22">
        <v>2020</v>
      </c>
      <c r="H10" s="22" t="s">
        <v>122</v>
      </c>
      <c r="I10" s="22" t="s">
        <v>123</v>
      </c>
      <c r="J10" s="22">
        <v>18809155528</v>
      </c>
      <c r="K10" s="22">
        <f t="shared" ref="K10:K41" si="3">L10+Q10+R10+S10+T10+U10+V10+W10+X10</f>
        <v>260</v>
      </c>
      <c r="L10" s="22"/>
      <c r="M10" s="22"/>
      <c r="N10" s="22"/>
      <c r="O10" s="22"/>
      <c r="P10" s="22"/>
      <c r="Q10" s="22">
        <v>30</v>
      </c>
      <c r="R10" s="22"/>
      <c r="S10" s="22"/>
      <c r="T10" s="22"/>
      <c r="U10" s="22"/>
      <c r="V10" s="22"/>
      <c r="W10" s="22"/>
      <c r="X10" s="22">
        <v>230</v>
      </c>
      <c r="Y10" s="22" t="s">
        <v>124</v>
      </c>
      <c r="Z10" s="22" t="s">
        <v>125</v>
      </c>
      <c r="AA10" s="22" t="s">
        <v>125</v>
      </c>
      <c r="AB10" s="22" t="s">
        <v>126</v>
      </c>
      <c r="AC10" s="22" t="s">
        <v>126</v>
      </c>
      <c r="AD10" s="22" t="s">
        <v>126</v>
      </c>
      <c r="AE10" s="22">
        <v>10</v>
      </c>
      <c r="AF10" s="22">
        <v>31</v>
      </c>
      <c r="AG10" s="22">
        <v>46</v>
      </c>
      <c r="AH10" s="22" t="s">
        <v>127</v>
      </c>
      <c r="AI10" s="22" t="s">
        <v>130</v>
      </c>
      <c r="AJ10" s="29"/>
    </row>
    <row r="11" ht="35.1" customHeight="1" spans="1:36">
      <c r="A11" s="21"/>
      <c r="B11" s="22">
        <v>1</v>
      </c>
      <c r="C11" s="22" t="s">
        <v>131</v>
      </c>
      <c r="D11" s="22" t="s">
        <v>132</v>
      </c>
      <c r="E11" s="22" t="s">
        <v>121</v>
      </c>
      <c r="F11" s="22" t="s">
        <v>121</v>
      </c>
      <c r="G11" s="22">
        <v>2020</v>
      </c>
      <c r="H11" s="22" t="s">
        <v>122</v>
      </c>
      <c r="I11" s="22" t="s">
        <v>133</v>
      </c>
      <c r="J11" s="22">
        <v>15332671100</v>
      </c>
      <c r="K11" s="22">
        <f t="shared" si="3"/>
        <v>450</v>
      </c>
      <c r="L11" s="22"/>
      <c r="M11" s="22"/>
      <c r="N11" s="22"/>
      <c r="O11" s="22"/>
      <c r="P11" s="22"/>
      <c r="Q11" s="22">
        <v>50</v>
      </c>
      <c r="R11" s="22"/>
      <c r="S11" s="22"/>
      <c r="T11" s="22"/>
      <c r="U11" s="22"/>
      <c r="V11" s="22"/>
      <c r="W11" s="22"/>
      <c r="X11" s="22">
        <v>400</v>
      </c>
      <c r="Y11" s="22" t="s">
        <v>124</v>
      </c>
      <c r="Z11" s="22" t="s">
        <v>125</v>
      </c>
      <c r="AA11" s="22" t="s">
        <v>125</v>
      </c>
      <c r="AB11" s="22" t="s">
        <v>126</v>
      </c>
      <c r="AC11" s="22" t="s">
        <v>126</v>
      </c>
      <c r="AD11" s="22" t="s">
        <v>126</v>
      </c>
      <c r="AE11" s="22">
        <v>11</v>
      </c>
      <c r="AF11" s="22">
        <v>32</v>
      </c>
      <c r="AG11" s="22">
        <v>59</v>
      </c>
      <c r="AH11" s="22" t="s">
        <v>127</v>
      </c>
      <c r="AI11" s="22" t="s">
        <v>132</v>
      </c>
      <c r="AJ11" s="29"/>
    </row>
    <row r="12" ht="35.1" customHeight="1" spans="1:36">
      <c r="A12" s="21"/>
      <c r="B12" s="22">
        <v>1</v>
      </c>
      <c r="C12" s="22" t="s">
        <v>134</v>
      </c>
      <c r="D12" s="22" t="s">
        <v>135</v>
      </c>
      <c r="E12" s="22" t="s">
        <v>136</v>
      </c>
      <c r="F12" s="22" t="s">
        <v>136</v>
      </c>
      <c r="G12" s="22">
        <v>2020</v>
      </c>
      <c r="H12" s="22" t="s">
        <v>122</v>
      </c>
      <c r="I12" s="22" t="s">
        <v>137</v>
      </c>
      <c r="J12" s="22">
        <v>13991538393</v>
      </c>
      <c r="K12" s="22">
        <f t="shared" si="3"/>
        <v>570</v>
      </c>
      <c r="L12" s="22"/>
      <c r="M12" s="22"/>
      <c r="N12" s="22"/>
      <c r="O12" s="22"/>
      <c r="P12" s="22"/>
      <c r="Q12" s="22">
        <v>20</v>
      </c>
      <c r="R12" s="22"/>
      <c r="S12" s="22"/>
      <c r="T12" s="22"/>
      <c r="U12" s="22"/>
      <c r="V12" s="22"/>
      <c r="W12" s="22"/>
      <c r="X12" s="22">
        <v>550</v>
      </c>
      <c r="Y12" s="22" t="s">
        <v>124</v>
      </c>
      <c r="Z12" s="22" t="s">
        <v>125</v>
      </c>
      <c r="AA12" s="22" t="s">
        <v>125</v>
      </c>
      <c r="AB12" s="22" t="s">
        <v>126</v>
      </c>
      <c r="AC12" s="22" t="s">
        <v>126</v>
      </c>
      <c r="AD12" s="22" t="s">
        <v>126</v>
      </c>
      <c r="AE12" s="22">
        <v>9</v>
      </c>
      <c r="AF12" s="22">
        <v>28</v>
      </c>
      <c r="AG12" s="22">
        <v>63</v>
      </c>
      <c r="AH12" s="22" t="s">
        <v>127</v>
      </c>
      <c r="AI12" s="22" t="s">
        <v>135</v>
      </c>
      <c r="AJ12" s="29"/>
    </row>
    <row r="13" ht="35.1" customHeight="1" spans="1:36">
      <c r="A13" s="21"/>
      <c r="B13" s="22">
        <v>1</v>
      </c>
      <c r="C13" s="22" t="s">
        <v>138</v>
      </c>
      <c r="D13" s="22" t="s">
        <v>139</v>
      </c>
      <c r="E13" s="22" t="s">
        <v>121</v>
      </c>
      <c r="F13" s="22" t="s">
        <v>121</v>
      </c>
      <c r="G13" s="22">
        <v>2020</v>
      </c>
      <c r="H13" s="22" t="s">
        <v>122</v>
      </c>
      <c r="I13" s="22" t="s">
        <v>137</v>
      </c>
      <c r="J13" s="22">
        <v>13991538393</v>
      </c>
      <c r="K13" s="22">
        <f t="shared" si="3"/>
        <v>560</v>
      </c>
      <c r="L13" s="22"/>
      <c r="M13" s="22"/>
      <c r="N13" s="22"/>
      <c r="O13" s="22"/>
      <c r="P13" s="22"/>
      <c r="Q13" s="22">
        <v>20</v>
      </c>
      <c r="R13" s="22"/>
      <c r="S13" s="22"/>
      <c r="T13" s="22"/>
      <c r="U13" s="22"/>
      <c r="V13" s="22"/>
      <c r="W13" s="22"/>
      <c r="X13" s="22">
        <v>540</v>
      </c>
      <c r="Y13" s="22" t="s">
        <v>124</v>
      </c>
      <c r="Z13" s="22" t="s">
        <v>125</v>
      </c>
      <c r="AA13" s="22" t="s">
        <v>125</v>
      </c>
      <c r="AB13" s="22" t="s">
        <v>126</v>
      </c>
      <c r="AC13" s="22" t="s">
        <v>126</v>
      </c>
      <c r="AD13" s="22" t="s">
        <v>126</v>
      </c>
      <c r="AE13" s="22">
        <v>13</v>
      </c>
      <c r="AF13" s="22">
        <v>37</v>
      </c>
      <c r="AG13" s="22">
        <v>62</v>
      </c>
      <c r="AH13" s="22" t="s">
        <v>127</v>
      </c>
      <c r="AI13" s="22" t="s">
        <v>139</v>
      </c>
      <c r="AJ13" s="29"/>
    </row>
    <row r="14" ht="35.1" customHeight="1" spans="1:36">
      <c r="A14" s="21"/>
      <c r="B14" s="22">
        <v>1</v>
      </c>
      <c r="C14" s="22" t="s">
        <v>140</v>
      </c>
      <c r="D14" s="22" t="s">
        <v>141</v>
      </c>
      <c r="E14" s="22" t="s">
        <v>121</v>
      </c>
      <c r="F14" s="22" t="s">
        <v>121</v>
      </c>
      <c r="G14" s="22">
        <v>2020</v>
      </c>
      <c r="H14" s="22" t="s">
        <v>122</v>
      </c>
      <c r="I14" s="22" t="s">
        <v>142</v>
      </c>
      <c r="J14" s="22">
        <v>13571465283</v>
      </c>
      <c r="K14" s="22">
        <f t="shared" si="3"/>
        <v>380</v>
      </c>
      <c r="L14" s="22"/>
      <c r="M14" s="22"/>
      <c r="N14" s="22"/>
      <c r="O14" s="22"/>
      <c r="P14" s="22"/>
      <c r="Q14" s="22">
        <v>20</v>
      </c>
      <c r="R14" s="22"/>
      <c r="S14" s="22"/>
      <c r="T14" s="22"/>
      <c r="U14" s="22"/>
      <c r="V14" s="22"/>
      <c r="W14" s="22"/>
      <c r="X14" s="22">
        <v>360</v>
      </c>
      <c r="Y14" s="22" t="s">
        <v>124</v>
      </c>
      <c r="Z14" s="22" t="s">
        <v>125</v>
      </c>
      <c r="AA14" s="22" t="s">
        <v>125</v>
      </c>
      <c r="AB14" s="22" t="s">
        <v>126</v>
      </c>
      <c r="AC14" s="22" t="s">
        <v>126</v>
      </c>
      <c r="AD14" s="22" t="s">
        <v>126</v>
      </c>
      <c r="AE14" s="22">
        <v>11</v>
      </c>
      <c r="AF14" s="22">
        <v>34</v>
      </c>
      <c r="AG14" s="22">
        <v>62</v>
      </c>
      <c r="AH14" s="22" t="s">
        <v>127</v>
      </c>
      <c r="AI14" s="22" t="s">
        <v>141</v>
      </c>
      <c r="AJ14" s="29"/>
    </row>
    <row r="15" ht="35.1" customHeight="1" spans="1:36">
      <c r="A15" s="21"/>
      <c r="B15" s="22">
        <v>1</v>
      </c>
      <c r="C15" s="22" t="s">
        <v>143</v>
      </c>
      <c r="D15" s="22" t="s">
        <v>144</v>
      </c>
      <c r="E15" s="22" t="s">
        <v>121</v>
      </c>
      <c r="F15" s="22" t="s">
        <v>121</v>
      </c>
      <c r="G15" s="22">
        <v>2020</v>
      </c>
      <c r="H15" s="22" t="s">
        <v>122</v>
      </c>
      <c r="I15" s="22" t="s">
        <v>133</v>
      </c>
      <c r="J15" s="22">
        <v>15332671100</v>
      </c>
      <c r="K15" s="22">
        <f t="shared" si="3"/>
        <v>150</v>
      </c>
      <c r="L15" s="22"/>
      <c r="M15" s="22"/>
      <c r="N15" s="22"/>
      <c r="O15" s="22"/>
      <c r="P15" s="22"/>
      <c r="Q15" s="22">
        <v>20</v>
      </c>
      <c r="R15" s="22"/>
      <c r="S15" s="22"/>
      <c r="T15" s="22"/>
      <c r="U15" s="22"/>
      <c r="V15" s="22"/>
      <c r="W15" s="22"/>
      <c r="X15" s="22">
        <v>130</v>
      </c>
      <c r="Y15" s="22" t="s">
        <v>124</v>
      </c>
      <c r="Z15" s="22" t="s">
        <v>125</v>
      </c>
      <c r="AA15" s="22" t="s">
        <v>125</v>
      </c>
      <c r="AB15" s="22" t="s">
        <v>126</v>
      </c>
      <c r="AC15" s="22" t="s">
        <v>126</v>
      </c>
      <c r="AD15" s="22" t="s">
        <v>126</v>
      </c>
      <c r="AE15" s="22">
        <v>4</v>
      </c>
      <c r="AF15" s="22">
        <v>12</v>
      </c>
      <c r="AG15" s="22">
        <v>24</v>
      </c>
      <c r="AH15" s="22" t="s">
        <v>127</v>
      </c>
      <c r="AI15" s="22" t="s">
        <v>144</v>
      </c>
      <c r="AJ15" s="29"/>
    </row>
    <row r="16" ht="35.1" customHeight="1" spans="1:36">
      <c r="A16" s="21"/>
      <c r="B16" s="22">
        <v>1</v>
      </c>
      <c r="C16" s="22" t="s">
        <v>145</v>
      </c>
      <c r="D16" s="22" t="s">
        <v>146</v>
      </c>
      <c r="E16" s="22" t="s">
        <v>121</v>
      </c>
      <c r="F16" s="22" t="s">
        <v>121</v>
      </c>
      <c r="G16" s="22">
        <v>2020</v>
      </c>
      <c r="H16" s="22" t="s">
        <v>122</v>
      </c>
      <c r="I16" s="22" t="s">
        <v>147</v>
      </c>
      <c r="J16" s="22">
        <v>13988782908</v>
      </c>
      <c r="K16" s="22">
        <f t="shared" si="3"/>
        <v>150</v>
      </c>
      <c r="L16" s="22"/>
      <c r="M16" s="22"/>
      <c r="N16" s="22"/>
      <c r="O16" s="22"/>
      <c r="P16" s="22"/>
      <c r="Q16" s="22">
        <v>20</v>
      </c>
      <c r="R16" s="22"/>
      <c r="S16" s="22"/>
      <c r="T16" s="22"/>
      <c r="U16" s="22"/>
      <c r="V16" s="22"/>
      <c r="W16" s="22"/>
      <c r="X16" s="22">
        <v>130</v>
      </c>
      <c r="Y16" s="22" t="s">
        <v>124</v>
      </c>
      <c r="Z16" s="22" t="s">
        <v>125</v>
      </c>
      <c r="AA16" s="22" t="s">
        <v>125</v>
      </c>
      <c r="AB16" s="22" t="s">
        <v>126</v>
      </c>
      <c r="AC16" s="22" t="s">
        <v>126</v>
      </c>
      <c r="AD16" s="22" t="s">
        <v>126</v>
      </c>
      <c r="AE16" s="22">
        <v>4</v>
      </c>
      <c r="AF16" s="22">
        <v>13</v>
      </c>
      <c r="AG16" s="22">
        <v>25</v>
      </c>
      <c r="AH16" s="22" t="s">
        <v>127</v>
      </c>
      <c r="AI16" s="22" t="s">
        <v>146</v>
      </c>
      <c r="AJ16" s="29"/>
    </row>
    <row r="17" ht="35.1" customHeight="1" spans="1:36">
      <c r="A17" s="21"/>
      <c r="B17" s="22">
        <v>1</v>
      </c>
      <c r="C17" s="22" t="s">
        <v>148</v>
      </c>
      <c r="D17" s="22" t="s">
        <v>149</v>
      </c>
      <c r="E17" s="22" t="s">
        <v>150</v>
      </c>
      <c r="F17" s="22" t="s">
        <v>150</v>
      </c>
      <c r="G17" s="22">
        <v>2020</v>
      </c>
      <c r="H17" s="22" t="s">
        <v>122</v>
      </c>
      <c r="I17" s="22" t="s">
        <v>151</v>
      </c>
      <c r="J17" s="22">
        <v>18809155528</v>
      </c>
      <c r="K17" s="22">
        <f t="shared" si="3"/>
        <v>40</v>
      </c>
      <c r="L17" s="22"/>
      <c r="M17" s="22"/>
      <c r="N17" s="22"/>
      <c r="O17" s="22"/>
      <c r="P17" s="22"/>
      <c r="Q17" s="22">
        <v>5</v>
      </c>
      <c r="R17" s="22"/>
      <c r="S17" s="22"/>
      <c r="T17" s="22"/>
      <c r="U17" s="22"/>
      <c r="V17" s="22"/>
      <c r="W17" s="22"/>
      <c r="X17" s="22">
        <v>35</v>
      </c>
      <c r="Y17" s="22" t="s">
        <v>124</v>
      </c>
      <c r="Z17" s="22" t="s">
        <v>125</v>
      </c>
      <c r="AA17" s="22" t="s">
        <v>125</v>
      </c>
      <c r="AB17" s="22" t="s">
        <v>126</v>
      </c>
      <c r="AC17" s="22" t="s">
        <v>126</v>
      </c>
      <c r="AD17" s="22" t="s">
        <v>126</v>
      </c>
      <c r="AE17" s="22">
        <v>7</v>
      </c>
      <c r="AF17" s="22">
        <v>20</v>
      </c>
      <c r="AG17" s="22">
        <v>30</v>
      </c>
      <c r="AH17" s="22" t="s">
        <v>127</v>
      </c>
      <c r="AI17" s="22" t="s">
        <v>149</v>
      </c>
      <c r="AJ17" s="29"/>
    </row>
    <row r="18" ht="35.1" customHeight="1" spans="1:36">
      <c r="A18" s="21"/>
      <c r="B18" s="22">
        <v>1</v>
      </c>
      <c r="C18" s="22" t="s">
        <v>152</v>
      </c>
      <c r="D18" s="22" t="s">
        <v>153</v>
      </c>
      <c r="E18" s="22" t="s">
        <v>154</v>
      </c>
      <c r="F18" s="22" t="s">
        <v>155</v>
      </c>
      <c r="G18" s="22">
        <v>2020</v>
      </c>
      <c r="H18" s="22" t="s">
        <v>122</v>
      </c>
      <c r="I18" s="22" t="s">
        <v>156</v>
      </c>
      <c r="J18" s="22">
        <v>18991532206</v>
      </c>
      <c r="K18" s="22">
        <f t="shared" si="3"/>
        <v>150</v>
      </c>
      <c r="L18" s="22"/>
      <c r="M18" s="22"/>
      <c r="N18" s="22"/>
      <c r="O18" s="22"/>
      <c r="P18" s="22"/>
      <c r="Q18" s="22">
        <v>30</v>
      </c>
      <c r="R18" s="22"/>
      <c r="S18" s="22"/>
      <c r="T18" s="22"/>
      <c r="U18" s="22"/>
      <c r="V18" s="22"/>
      <c r="W18" s="22"/>
      <c r="X18" s="22">
        <v>120</v>
      </c>
      <c r="Y18" s="22" t="s">
        <v>124</v>
      </c>
      <c r="Z18" s="22" t="s">
        <v>125</v>
      </c>
      <c r="AA18" s="22" t="s">
        <v>125</v>
      </c>
      <c r="AB18" s="22" t="s">
        <v>126</v>
      </c>
      <c r="AC18" s="22" t="s">
        <v>126</v>
      </c>
      <c r="AD18" s="22" t="s">
        <v>126</v>
      </c>
      <c r="AE18" s="22">
        <v>4</v>
      </c>
      <c r="AF18" s="22">
        <v>13</v>
      </c>
      <c r="AG18" s="22">
        <v>26</v>
      </c>
      <c r="AH18" s="22" t="s">
        <v>127</v>
      </c>
      <c r="AI18" s="22" t="s">
        <v>153</v>
      </c>
      <c r="AJ18" s="29"/>
    </row>
    <row r="19" ht="35.1" customHeight="1" spans="1:36">
      <c r="A19" s="21"/>
      <c r="B19" s="22">
        <v>1</v>
      </c>
      <c r="C19" s="22" t="s">
        <v>157</v>
      </c>
      <c r="D19" s="22" t="s">
        <v>158</v>
      </c>
      <c r="E19" s="22" t="s">
        <v>121</v>
      </c>
      <c r="F19" s="22" t="s">
        <v>121</v>
      </c>
      <c r="G19" s="22">
        <v>2020</v>
      </c>
      <c r="H19" s="22" t="s">
        <v>122</v>
      </c>
      <c r="I19" s="22" t="s">
        <v>123</v>
      </c>
      <c r="J19" s="22">
        <v>18809155528</v>
      </c>
      <c r="K19" s="22">
        <f t="shared" si="3"/>
        <v>72</v>
      </c>
      <c r="L19" s="22"/>
      <c r="M19" s="22"/>
      <c r="N19" s="22"/>
      <c r="O19" s="22"/>
      <c r="P19" s="22"/>
      <c r="Q19" s="22">
        <v>10</v>
      </c>
      <c r="R19" s="22"/>
      <c r="S19" s="22"/>
      <c r="T19" s="22"/>
      <c r="U19" s="22"/>
      <c r="V19" s="22"/>
      <c r="W19" s="22"/>
      <c r="X19" s="22">
        <v>62</v>
      </c>
      <c r="Y19" s="22" t="s">
        <v>124</v>
      </c>
      <c r="Z19" s="22" t="s">
        <v>125</v>
      </c>
      <c r="AA19" s="22" t="s">
        <v>125</v>
      </c>
      <c r="AB19" s="22" t="s">
        <v>126</v>
      </c>
      <c r="AC19" s="22" t="s">
        <v>126</v>
      </c>
      <c r="AD19" s="22" t="s">
        <v>126</v>
      </c>
      <c r="AE19" s="22">
        <v>5</v>
      </c>
      <c r="AF19" s="22">
        <v>15</v>
      </c>
      <c r="AG19" s="22">
        <v>25</v>
      </c>
      <c r="AH19" s="22" t="s">
        <v>127</v>
      </c>
      <c r="AI19" s="22" t="s">
        <v>158</v>
      </c>
      <c r="AJ19" s="29"/>
    </row>
    <row r="20" ht="35.1" customHeight="1" spans="1:36">
      <c r="A20" s="21"/>
      <c r="B20" s="22">
        <v>1</v>
      </c>
      <c r="C20" s="22" t="s">
        <v>159</v>
      </c>
      <c r="D20" s="22" t="s">
        <v>160</v>
      </c>
      <c r="E20" s="22" t="s">
        <v>121</v>
      </c>
      <c r="F20" s="22" t="s">
        <v>121</v>
      </c>
      <c r="G20" s="22">
        <v>2020</v>
      </c>
      <c r="H20" s="22" t="s">
        <v>122</v>
      </c>
      <c r="I20" s="22" t="s">
        <v>123</v>
      </c>
      <c r="J20" s="22">
        <v>18809155528</v>
      </c>
      <c r="K20" s="22">
        <f t="shared" si="3"/>
        <v>60</v>
      </c>
      <c r="L20" s="22"/>
      <c r="M20" s="22"/>
      <c r="N20" s="22"/>
      <c r="O20" s="22"/>
      <c r="P20" s="22"/>
      <c r="Q20" s="22">
        <v>60</v>
      </c>
      <c r="R20" s="22"/>
      <c r="S20" s="22"/>
      <c r="T20" s="22"/>
      <c r="U20" s="22"/>
      <c r="V20" s="22"/>
      <c r="W20" s="22"/>
      <c r="X20" s="22"/>
      <c r="Y20" s="22" t="s">
        <v>124</v>
      </c>
      <c r="Z20" s="22" t="s">
        <v>125</v>
      </c>
      <c r="AA20" s="22" t="s">
        <v>125</v>
      </c>
      <c r="AB20" s="22" t="s">
        <v>126</v>
      </c>
      <c r="AC20" s="22" t="s">
        <v>126</v>
      </c>
      <c r="AD20" s="22" t="s">
        <v>126</v>
      </c>
      <c r="AE20" s="22">
        <v>6</v>
      </c>
      <c r="AF20" s="22">
        <v>20</v>
      </c>
      <c r="AG20" s="22">
        <v>30</v>
      </c>
      <c r="AH20" s="22" t="s">
        <v>127</v>
      </c>
      <c r="AI20" s="22" t="s">
        <v>160</v>
      </c>
      <c r="AJ20" s="29"/>
    </row>
    <row r="21" ht="35.1" customHeight="1" spans="1:36">
      <c r="A21" s="21"/>
      <c r="B21" s="22">
        <v>1</v>
      </c>
      <c r="C21" s="22" t="s">
        <v>161</v>
      </c>
      <c r="D21" s="22" t="s">
        <v>153</v>
      </c>
      <c r="E21" s="22" t="s">
        <v>154</v>
      </c>
      <c r="F21" s="22" t="s">
        <v>162</v>
      </c>
      <c r="G21" s="22">
        <v>2020</v>
      </c>
      <c r="H21" s="22" t="s">
        <v>122</v>
      </c>
      <c r="I21" s="22" t="s">
        <v>163</v>
      </c>
      <c r="J21" s="22">
        <v>18009157685</v>
      </c>
      <c r="K21" s="22">
        <f t="shared" si="3"/>
        <v>150</v>
      </c>
      <c r="L21" s="22"/>
      <c r="M21" s="22"/>
      <c r="N21" s="22"/>
      <c r="O21" s="22"/>
      <c r="P21" s="22"/>
      <c r="Q21" s="22">
        <v>150</v>
      </c>
      <c r="R21" s="22"/>
      <c r="S21" s="22"/>
      <c r="T21" s="22"/>
      <c r="U21" s="22"/>
      <c r="V21" s="22"/>
      <c r="W21" s="22"/>
      <c r="X21" s="22"/>
      <c r="Y21" s="22" t="s">
        <v>124</v>
      </c>
      <c r="Z21" s="22" t="s">
        <v>125</v>
      </c>
      <c r="AA21" s="22" t="s">
        <v>125</v>
      </c>
      <c r="AB21" s="22" t="s">
        <v>126</v>
      </c>
      <c r="AC21" s="22" t="s">
        <v>126</v>
      </c>
      <c r="AD21" s="22" t="s">
        <v>126</v>
      </c>
      <c r="AE21" s="22">
        <v>5</v>
      </c>
      <c r="AF21" s="22">
        <v>15</v>
      </c>
      <c r="AG21" s="22">
        <v>30</v>
      </c>
      <c r="AH21" s="22" t="s">
        <v>127</v>
      </c>
      <c r="AI21" s="22" t="s">
        <v>153</v>
      </c>
      <c r="AJ21" s="29"/>
    </row>
    <row r="22" ht="35.1" customHeight="1" spans="1:36">
      <c r="A22" s="21"/>
      <c r="B22" s="22">
        <v>1</v>
      </c>
      <c r="C22" s="22" t="s">
        <v>164</v>
      </c>
      <c r="D22" s="22" t="s">
        <v>165</v>
      </c>
      <c r="E22" s="22" t="s">
        <v>121</v>
      </c>
      <c r="F22" s="22" t="s">
        <v>121</v>
      </c>
      <c r="G22" s="22">
        <v>2020</v>
      </c>
      <c r="H22" s="22" t="s">
        <v>122</v>
      </c>
      <c r="I22" s="22" t="s">
        <v>123</v>
      </c>
      <c r="J22" s="22">
        <v>18809155528</v>
      </c>
      <c r="K22" s="22">
        <f t="shared" si="3"/>
        <v>120</v>
      </c>
      <c r="L22" s="22"/>
      <c r="M22" s="22"/>
      <c r="N22" s="22"/>
      <c r="O22" s="22"/>
      <c r="P22" s="22"/>
      <c r="Q22" s="22">
        <v>120</v>
      </c>
      <c r="R22" s="22"/>
      <c r="S22" s="22"/>
      <c r="T22" s="22"/>
      <c r="U22" s="22"/>
      <c r="V22" s="22"/>
      <c r="W22" s="22"/>
      <c r="X22" s="22"/>
      <c r="Y22" s="22" t="s">
        <v>124</v>
      </c>
      <c r="Z22" s="22" t="s">
        <v>125</v>
      </c>
      <c r="AA22" s="22" t="s">
        <v>125</v>
      </c>
      <c r="AB22" s="22" t="s">
        <v>126</v>
      </c>
      <c r="AC22" s="22" t="s">
        <v>126</v>
      </c>
      <c r="AD22" s="22" t="s">
        <v>126</v>
      </c>
      <c r="AE22" s="22">
        <v>7</v>
      </c>
      <c r="AF22" s="22">
        <v>20</v>
      </c>
      <c r="AG22" s="22">
        <v>30</v>
      </c>
      <c r="AH22" s="22" t="s">
        <v>127</v>
      </c>
      <c r="AI22" s="22" t="s">
        <v>165</v>
      </c>
      <c r="AJ22" s="29"/>
    </row>
    <row r="23" ht="35.1" customHeight="1" spans="1:36">
      <c r="A23" s="21"/>
      <c r="B23" s="22">
        <v>1</v>
      </c>
      <c r="C23" s="22" t="s">
        <v>166</v>
      </c>
      <c r="D23" s="22" t="s">
        <v>167</v>
      </c>
      <c r="E23" s="22" t="s">
        <v>121</v>
      </c>
      <c r="F23" s="22" t="s">
        <v>121</v>
      </c>
      <c r="G23" s="22">
        <v>2020</v>
      </c>
      <c r="H23" s="22" t="s">
        <v>122</v>
      </c>
      <c r="I23" s="22" t="s">
        <v>168</v>
      </c>
      <c r="J23" s="22">
        <v>15336299229</v>
      </c>
      <c r="K23" s="22">
        <f t="shared" si="3"/>
        <v>150</v>
      </c>
      <c r="L23" s="22"/>
      <c r="M23" s="22"/>
      <c r="N23" s="22"/>
      <c r="O23" s="22"/>
      <c r="P23" s="22"/>
      <c r="Q23" s="22">
        <v>150</v>
      </c>
      <c r="R23" s="22"/>
      <c r="S23" s="22"/>
      <c r="T23" s="22"/>
      <c r="U23" s="22"/>
      <c r="V23" s="22"/>
      <c r="W23" s="22"/>
      <c r="X23" s="22"/>
      <c r="Y23" s="22" t="s">
        <v>124</v>
      </c>
      <c r="Z23" s="22" t="s">
        <v>125</v>
      </c>
      <c r="AA23" s="22" t="s">
        <v>125</v>
      </c>
      <c r="AB23" s="22" t="s">
        <v>126</v>
      </c>
      <c r="AC23" s="22" t="s">
        <v>126</v>
      </c>
      <c r="AD23" s="22" t="s">
        <v>126</v>
      </c>
      <c r="AE23" s="22">
        <v>5</v>
      </c>
      <c r="AF23" s="22">
        <v>14</v>
      </c>
      <c r="AG23" s="22">
        <v>28</v>
      </c>
      <c r="AH23" s="22" t="s">
        <v>127</v>
      </c>
      <c r="AI23" s="22" t="s">
        <v>167</v>
      </c>
      <c r="AJ23" s="29"/>
    </row>
    <row r="24" ht="35.1" customHeight="1" spans="1:36">
      <c r="A24" s="21"/>
      <c r="B24" s="22">
        <v>1</v>
      </c>
      <c r="C24" s="22" t="s">
        <v>169</v>
      </c>
      <c r="D24" s="22" t="s">
        <v>170</v>
      </c>
      <c r="E24" s="22" t="s">
        <v>121</v>
      </c>
      <c r="F24" s="22" t="s">
        <v>121</v>
      </c>
      <c r="G24" s="22">
        <v>2020</v>
      </c>
      <c r="H24" s="22" t="s">
        <v>122</v>
      </c>
      <c r="I24" s="22" t="s">
        <v>123</v>
      </c>
      <c r="J24" s="22">
        <v>18809155528</v>
      </c>
      <c r="K24" s="22">
        <f t="shared" si="3"/>
        <v>24</v>
      </c>
      <c r="L24" s="22"/>
      <c r="M24" s="22"/>
      <c r="N24" s="22"/>
      <c r="O24" s="22"/>
      <c r="P24" s="22"/>
      <c r="Q24" s="22">
        <v>24</v>
      </c>
      <c r="R24" s="22"/>
      <c r="S24" s="22"/>
      <c r="T24" s="22"/>
      <c r="U24" s="22"/>
      <c r="V24" s="22"/>
      <c r="W24" s="22"/>
      <c r="X24" s="22"/>
      <c r="Y24" s="22" t="s">
        <v>124</v>
      </c>
      <c r="Z24" s="22" t="s">
        <v>125</v>
      </c>
      <c r="AA24" s="22" t="s">
        <v>125</v>
      </c>
      <c r="AB24" s="22" t="s">
        <v>126</v>
      </c>
      <c r="AC24" s="22" t="s">
        <v>126</v>
      </c>
      <c r="AD24" s="22" t="s">
        <v>126</v>
      </c>
      <c r="AE24" s="22">
        <v>5</v>
      </c>
      <c r="AF24" s="22">
        <v>15</v>
      </c>
      <c r="AG24" s="22">
        <v>30</v>
      </c>
      <c r="AH24" s="22" t="s">
        <v>127</v>
      </c>
      <c r="AI24" s="22" t="s">
        <v>170</v>
      </c>
      <c r="AJ24" s="29"/>
    </row>
    <row r="25" ht="35.1" customHeight="1" spans="1:36">
      <c r="A25" s="21"/>
      <c r="B25" s="22">
        <v>1</v>
      </c>
      <c r="C25" s="22" t="s">
        <v>171</v>
      </c>
      <c r="D25" s="22" t="s">
        <v>172</v>
      </c>
      <c r="E25" s="22" t="s">
        <v>154</v>
      </c>
      <c r="F25" s="22" t="s">
        <v>173</v>
      </c>
      <c r="G25" s="22">
        <v>2020</v>
      </c>
      <c r="H25" s="22" t="s">
        <v>122</v>
      </c>
      <c r="I25" s="22" t="s">
        <v>174</v>
      </c>
      <c r="J25" s="22">
        <v>18009150736</v>
      </c>
      <c r="K25" s="22">
        <f t="shared" si="3"/>
        <v>150</v>
      </c>
      <c r="L25" s="22"/>
      <c r="M25" s="22"/>
      <c r="N25" s="22"/>
      <c r="O25" s="22"/>
      <c r="P25" s="22"/>
      <c r="Q25" s="22">
        <v>150</v>
      </c>
      <c r="R25" s="22"/>
      <c r="S25" s="22"/>
      <c r="T25" s="22"/>
      <c r="U25" s="22"/>
      <c r="V25" s="22"/>
      <c r="W25" s="22"/>
      <c r="X25" s="22"/>
      <c r="Y25" s="22" t="s">
        <v>124</v>
      </c>
      <c r="Z25" s="22" t="s">
        <v>125</v>
      </c>
      <c r="AA25" s="22" t="s">
        <v>125</v>
      </c>
      <c r="AB25" s="22" t="s">
        <v>126</v>
      </c>
      <c r="AC25" s="22" t="s">
        <v>126</v>
      </c>
      <c r="AD25" s="22" t="s">
        <v>126</v>
      </c>
      <c r="AE25" s="22">
        <v>4</v>
      </c>
      <c r="AF25" s="22">
        <v>13</v>
      </c>
      <c r="AG25" s="22">
        <v>26</v>
      </c>
      <c r="AH25" s="22" t="s">
        <v>127</v>
      </c>
      <c r="AI25" s="22" t="s">
        <v>172</v>
      </c>
      <c r="AJ25" s="29"/>
    </row>
    <row r="26" ht="35.1" customHeight="1" spans="1:36">
      <c r="A26" s="21"/>
      <c r="B26" s="22">
        <v>1</v>
      </c>
      <c r="C26" s="22" t="s">
        <v>175</v>
      </c>
      <c r="D26" s="22" t="s">
        <v>176</v>
      </c>
      <c r="E26" s="22" t="s">
        <v>150</v>
      </c>
      <c r="F26" s="22" t="s">
        <v>177</v>
      </c>
      <c r="G26" s="22">
        <v>2020</v>
      </c>
      <c r="H26" s="22" t="s">
        <v>122</v>
      </c>
      <c r="I26" s="22" t="s">
        <v>123</v>
      </c>
      <c r="J26" s="22">
        <v>18809155528</v>
      </c>
      <c r="K26" s="22">
        <f t="shared" si="3"/>
        <v>500</v>
      </c>
      <c r="L26" s="22"/>
      <c r="M26" s="22"/>
      <c r="N26" s="22"/>
      <c r="O26" s="22"/>
      <c r="P26" s="22"/>
      <c r="Q26" s="22">
        <v>50</v>
      </c>
      <c r="R26" s="22"/>
      <c r="S26" s="22"/>
      <c r="T26" s="22"/>
      <c r="U26" s="22"/>
      <c r="V26" s="22"/>
      <c r="W26" s="22"/>
      <c r="X26" s="22">
        <v>450</v>
      </c>
      <c r="Y26" s="22" t="s">
        <v>124</v>
      </c>
      <c r="Z26" s="22" t="s">
        <v>125</v>
      </c>
      <c r="AA26" s="22" t="s">
        <v>125</v>
      </c>
      <c r="AB26" s="22" t="s">
        <v>126</v>
      </c>
      <c r="AC26" s="22" t="s">
        <v>126</v>
      </c>
      <c r="AD26" s="22" t="s">
        <v>126</v>
      </c>
      <c r="AE26" s="22">
        <v>7</v>
      </c>
      <c r="AF26" s="22">
        <v>20</v>
      </c>
      <c r="AG26" s="22">
        <v>30</v>
      </c>
      <c r="AH26" s="22" t="s">
        <v>127</v>
      </c>
      <c r="AI26" s="22" t="s">
        <v>176</v>
      </c>
      <c r="AJ26" s="29"/>
    </row>
    <row r="27" ht="35.1" customHeight="1" spans="1:36">
      <c r="A27" s="21"/>
      <c r="B27" s="22">
        <v>1</v>
      </c>
      <c r="C27" s="22" t="s">
        <v>178</v>
      </c>
      <c r="D27" s="22" t="s">
        <v>179</v>
      </c>
      <c r="E27" s="22" t="s">
        <v>154</v>
      </c>
      <c r="F27" s="22" t="s">
        <v>173</v>
      </c>
      <c r="G27" s="22">
        <v>2020</v>
      </c>
      <c r="H27" s="22" t="s">
        <v>122</v>
      </c>
      <c r="I27" s="22" t="s">
        <v>174</v>
      </c>
      <c r="J27" s="22">
        <v>18009150736</v>
      </c>
      <c r="K27" s="22">
        <f t="shared" si="3"/>
        <v>150</v>
      </c>
      <c r="L27" s="22"/>
      <c r="M27" s="22"/>
      <c r="N27" s="22"/>
      <c r="O27" s="22"/>
      <c r="P27" s="22"/>
      <c r="Q27" s="22">
        <v>150</v>
      </c>
      <c r="R27" s="22"/>
      <c r="S27" s="22"/>
      <c r="T27" s="22"/>
      <c r="U27" s="22"/>
      <c r="V27" s="22"/>
      <c r="W27" s="22"/>
      <c r="X27" s="22"/>
      <c r="Y27" s="22" t="s">
        <v>124</v>
      </c>
      <c r="Z27" s="22" t="s">
        <v>125</v>
      </c>
      <c r="AA27" s="22" t="s">
        <v>125</v>
      </c>
      <c r="AB27" s="22" t="s">
        <v>126</v>
      </c>
      <c r="AC27" s="22" t="s">
        <v>126</v>
      </c>
      <c r="AD27" s="22" t="s">
        <v>126</v>
      </c>
      <c r="AE27" s="22">
        <v>5</v>
      </c>
      <c r="AF27" s="22">
        <v>15</v>
      </c>
      <c r="AG27" s="22">
        <v>30</v>
      </c>
      <c r="AH27" s="22" t="s">
        <v>127</v>
      </c>
      <c r="AI27" s="22" t="s">
        <v>179</v>
      </c>
      <c r="AJ27" s="29"/>
    </row>
    <row r="28" ht="35.1" customHeight="1" spans="1:36">
      <c r="A28" s="21"/>
      <c r="B28" s="22">
        <v>1</v>
      </c>
      <c r="C28" s="22" t="s">
        <v>180</v>
      </c>
      <c r="D28" s="22" t="s">
        <v>181</v>
      </c>
      <c r="E28" s="22" t="s">
        <v>150</v>
      </c>
      <c r="F28" s="22" t="s">
        <v>177</v>
      </c>
      <c r="G28" s="22">
        <v>2020</v>
      </c>
      <c r="H28" s="22" t="s">
        <v>122</v>
      </c>
      <c r="I28" s="22" t="s">
        <v>123</v>
      </c>
      <c r="J28" s="22">
        <v>18809155528</v>
      </c>
      <c r="K28" s="22">
        <f t="shared" si="3"/>
        <v>1100</v>
      </c>
      <c r="L28" s="22"/>
      <c r="M28" s="22"/>
      <c r="N28" s="22"/>
      <c r="O28" s="22"/>
      <c r="P28" s="22"/>
      <c r="Q28" s="22">
        <v>100</v>
      </c>
      <c r="R28" s="22"/>
      <c r="S28" s="22"/>
      <c r="T28" s="22"/>
      <c r="U28" s="22"/>
      <c r="V28" s="22"/>
      <c r="W28" s="22"/>
      <c r="X28" s="22">
        <v>1000</v>
      </c>
      <c r="Y28" s="22" t="s">
        <v>124</v>
      </c>
      <c r="Z28" s="22" t="s">
        <v>125</v>
      </c>
      <c r="AA28" s="22" t="s">
        <v>125</v>
      </c>
      <c r="AB28" s="22" t="s">
        <v>126</v>
      </c>
      <c r="AC28" s="22" t="s">
        <v>126</v>
      </c>
      <c r="AD28" s="22" t="s">
        <v>126</v>
      </c>
      <c r="AE28" s="22">
        <v>7</v>
      </c>
      <c r="AF28" s="22">
        <v>20</v>
      </c>
      <c r="AG28" s="22">
        <v>30</v>
      </c>
      <c r="AH28" s="22" t="s">
        <v>127</v>
      </c>
      <c r="AI28" s="22" t="s">
        <v>181</v>
      </c>
      <c r="AJ28" s="29"/>
    </row>
    <row r="29" ht="35.1" customHeight="1" spans="1:36">
      <c r="A29" s="21"/>
      <c r="B29" s="22">
        <v>1</v>
      </c>
      <c r="C29" s="22" t="s">
        <v>182</v>
      </c>
      <c r="D29" s="22" t="s">
        <v>183</v>
      </c>
      <c r="E29" s="22" t="s">
        <v>150</v>
      </c>
      <c r="F29" s="22" t="s">
        <v>184</v>
      </c>
      <c r="G29" s="22">
        <v>2020</v>
      </c>
      <c r="H29" s="22" t="s">
        <v>122</v>
      </c>
      <c r="I29" s="22" t="s">
        <v>123</v>
      </c>
      <c r="J29" s="22">
        <v>18809155528</v>
      </c>
      <c r="K29" s="22">
        <f t="shared" si="3"/>
        <v>300</v>
      </c>
      <c r="L29" s="22"/>
      <c r="M29" s="22"/>
      <c r="N29" s="22"/>
      <c r="O29" s="22"/>
      <c r="P29" s="22"/>
      <c r="Q29" s="22">
        <v>300</v>
      </c>
      <c r="R29" s="22"/>
      <c r="S29" s="22"/>
      <c r="T29" s="22"/>
      <c r="U29" s="22"/>
      <c r="V29" s="22"/>
      <c r="W29" s="22"/>
      <c r="X29" s="22"/>
      <c r="Y29" s="22" t="s">
        <v>124</v>
      </c>
      <c r="Z29" s="22" t="s">
        <v>125</v>
      </c>
      <c r="AA29" s="22" t="s">
        <v>125</v>
      </c>
      <c r="AB29" s="22" t="s">
        <v>126</v>
      </c>
      <c r="AC29" s="22" t="s">
        <v>126</v>
      </c>
      <c r="AD29" s="22" t="s">
        <v>126</v>
      </c>
      <c r="AE29" s="22">
        <v>5</v>
      </c>
      <c r="AF29" s="22">
        <v>15</v>
      </c>
      <c r="AG29" s="22">
        <v>20</v>
      </c>
      <c r="AH29" s="22" t="s">
        <v>127</v>
      </c>
      <c r="AI29" s="22" t="s">
        <v>183</v>
      </c>
      <c r="AJ29" s="29"/>
    </row>
    <row r="30" ht="35.1" customHeight="1" spans="1:36">
      <c r="A30" s="21"/>
      <c r="B30" s="22">
        <v>1</v>
      </c>
      <c r="C30" s="22" t="s">
        <v>185</v>
      </c>
      <c r="D30" s="22" t="s">
        <v>186</v>
      </c>
      <c r="E30" s="22" t="s">
        <v>121</v>
      </c>
      <c r="F30" s="22" t="s">
        <v>121</v>
      </c>
      <c r="G30" s="22">
        <v>2020</v>
      </c>
      <c r="H30" s="22" t="s">
        <v>122</v>
      </c>
      <c r="I30" s="22" t="s">
        <v>123</v>
      </c>
      <c r="J30" s="22">
        <v>18809155528</v>
      </c>
      <c r="K30" s="22">
        <f t="shared" si="3"/>
        <v>300</v>
      </c>
      <c r="L30" s="22"/>
      <c r="M30" s="22"/>
      <c r="N30" s="22"/>
      <c r="O30" s="22"/>
      <c r="P30" s="22"/>
      <c r="Q30" s="22">
        <v>300</v>
      </c>
      <c r="R30" s="22"/>
      <c r="S30" s="22"/>
      <c r="T30" s="22"/>
      <c r="U30" s="22"/>
      <c r="V30" s="22"/>
      <c r="W30" s="22"/>
      <c r="X30" s="22"/>
      <c r="Y30" s="22" t="s">
        <v>124</v>
      </c>
      <c r="Z30" s="22" t="s">
        <v>125</v>
      </c>
      <c r="AA30" s="22" t="s">
        <v>125</v>
      </c>
      <c r="AB30" s="22" t="s">
        <v>126</v>
      </c>
      <c r="AC30" s="22" t="s">
        <v>126</v>
      </c>
      <c r="AD30" s="22" t="s">
        <v>126</v>
      </c>
      <c r="AE30" s="22">
        <v>5</v>
      </c>
      <c r="AF30" s="22">
        <v>15</v>
      </c>
      <c r="AG30" s="22">
        <v>20</v>
      </c>
      <c r="AH30" s="22" t="s">
        <v>127</v>
      </c>
      <c r="AI30" s="22" t="s">
        <v>186</v>
      </c>
      <c r="AJ30" s="29"/>
    </row>
    <row r="31" ht="35.1" customHeight="1" spans="1:36">
      <c r="A31" s="21"/>
      <c r="B31" s="22">
        <v>1</v>
      </c>
      <c r="C31" s="22" t="s">
        <v>187</v>
      </c>
      <c r="D31" s="22" t="s">
        <v>188</v>
      </c>
      <c r="E31" s="22" t="s">
        <v>121</v>
      </c>
      <c r="F31" s="22" t="s">
        <v>121</v>
      </c>
      <c r="G31" s="22">
        <v>2020</v>
      </c>
      <c r="H31" s="22" t="s">
        <v>122</v>
      </c>
      <c r="I31" s="22" t="s">
        <v>189</v>
      </c>
      <c r="J31" s="22">
        <v>13324638198</v>
      </c>
      <c r="K31" s="22">
        <f t="shared" si="3"/>
        <v>150</v>
      </c>
      <c r="L31" s="22"/>
      <c r="M31" s="22"/>
      <c r="N31" s="22"/>
      <c r="O31" s="22"/>
      <c r="P31" s="22"/>
      <c r="Q31" s="22">
        <v>150</v>
      </c>
      <c r="R31" s="22"/>
      <c r="S31" s="22"/>
      <c r="T31" s="22"/>
      <c r="U31" s="22"/>
      <c r="V31" s="22"/>
      <c r="W31" s="22"/>
      <c r="X31" s="22"/>
      <c r="Y31" s="22" t="s">
        <v>124</v>
      </c>
      <c r="Z31" s="22" t="s">
        <v>125</v>
      </c>
      <c r="AA31" s="22" t="s">
        <v>125</v>
      </c>
      <c r="AB31" s="22" t="s">
        <v>126</v>
      </c>
      <c r="AC31" s="22" t="s">
        <v>126</v>
      </c>
      <c r="AD31" s="22" t="s">
        <v>126</v>
      </c>
      <c r="AE31" s="22">
        <v>3</v>
      </c>
      <c r="AF31" s="22">
        <v>9</v>
      </c>
      <c r="AG31" s="22">
        <v>17</v>
      </c>
      <c r="AH31" s="22" t="s">
        <v>127</v>
      </c>
      <c r="AI31" s="22" t="s">
        <v>188</v>
      </c>
      <c r="AJ31" s="29"/>
    </row>
    <row r="32" ht="35.1" customHeight="1" spans="1:36">
      <c r="A32" s="21"/>
      <c r="B32" s="22">
        <v>1</v>
      </c>
      <c r="C32" s="22" t="s">
        <v>190</v>
      </c>
      <c r="D32" s="22" t="s">
        <v>191</v>
      </c>
      <c r="E32" s="22" t="s">
        <v>121</v>
      </c>
      <c r="F32" s="22" t="s">
        <v>121</v>
      </c>
      <c r="G32" s="22">
        <v>2020</v>
      </c>
      <c r="H32" s="22" t="s">
        <v>122</v>
      </c>
      <c r="I32" s="22" t="s">
        <v>123</v>
      </c>
      <c r="J32" s="22">
        <v>18809155528</v>
      </c>
      <c r="K32" s="22">
        <f t="shared" si="3"/>
        <v>150</v>
      </c>
      <c r="L32" s="22"/>
      <c r="M32" s="22"/>
      <c r="N32" s="22"/>
      <c r="O32" s="22"/>
      <c r="P32" s="22"/>
      <c r="Q32" s="22">
        <v>150</v>
      </c>
      <c r="R32" s="22"/>
      <c r="S32" s="22"/>
      <c r="T32" s="22"/>
      <c r="U32" s="22"/>
      <c r="V32" s="22"/>
      <c r="W32" s="22"/>
      <c r="X32" s="22"/>
      <c r="Y32" s="22" t="s">
        <v>124</v>
      </c>
      <c r="Z32" s="22" t="s">
        <v>125</v>
      </c>
      <c r="AA32" s="22" t="s">
        <v>125</v>
      </c>
      <c r="AB32" s="22" t="s">
        <v>126</v>
      </c>
      <c r="AC32" s="22" t="s">
        <v>126</v>
      </c>
      <c r="AD32" s="22" t="s">
        <v>126</v>
      </c>
      <c r="AE32" s="22">
        <v>8</v>
      </c>
      <c r="AF32" s="22">
        <v>20</v>
      </c>
      <c r="AG32" s="22">
        <v>30</v>
      </c>
      <c r="AH32" s="22" t="s">
        <v>127</v>
      </c>
      <c r="AI32" s="22" t="s">
        <v>191</v>
      </c>
      <c r="AJ32" s="29"/>
    </row>
    <row r="33" ht="35.1" customHeight="1" spans="1:36">
      <c r="A33" s="21"/>
      <c r="B33" s="22">
        <v>1</v>
      </c>
      <c r="C33" s="22" t="s">
        <v>192</v>
      </c>
      <c r="D33" s="22" t="s">
        <v>193</v>
      </c>
      <c r="E33" s="22" t="s">
        <v>154</v>
      </c>
      <c r="F33" s="22" t="s">
        <v>194</v>
      </c>
      <c r="G33" s="22">
        <v>2020</v>
      </c>
      <c r="H33" s="22" t="s">
        <v>122</v>
      </c>
      <c r="I33" s="22" t="s">
        <v>195</v>
      </c>
      <c r="J33" s="22">
        <v>18991521087</v>
      </c>
      <c r="K33" s="22">
        <f t="shared" si="3"/>
        <v>150</v>
      </c>
      <c r="L33" s="22"/>
      <c r="M33" s="22"/>
      <c r="N33" s="22"/>
      <c r="O33" s="22"/>
      <c r="P33" s="22"/>
      <c r="Q33" s="22">
        <v>150</v>
      </c>
      <c r="R33" s="22"/>
      <c r="S33" s="22"/>
      <c r="T33" s="22"/>
      <c r="U33" s="22"/>
      <c r="V33" s="22"/>
      <c r="W33" s="22"/>
      <c r="X33" s="22"/>
      <c r="Y33" s="22" t="s">
        <v>124</v>
      </c>
      <c r="Z33" s="22" t="s">
        <v>125</v>
      </c>
      <c r="AA33" s="22" t="s">
        <v>125</v>
      </c>
      <c r="AB33" s="22" t="s">
        <v>126</v>
      </c>
      <c r="AC33" s="22" t="s">
        <v>126</v>
      </c>
      <c r="AD33" s="22" t="s">
        <v>126</v>
      </c>
      <c r="AE33" s="22">
        <v>4</v>
      </c>
      <c r="AF33" s="22">
        <v>10</v>
      </c>
      <c r="AG33" s="22">
        <v>20</v>
      </c>
      <c r="AH33" s="22" t="s">
        <v>127</v>
      </c>
      <c r="AI33" s="22" t="s">
        <v>193</v>
      </c>
      <c r="AJ33" s="29"/>
    </row>
    <row r="34" ht="35.1" customHeight="1" spans="1:36">
      <c r="A34" s="21"/>
      <c r="B34" s="22">
        <v>1</v>
      </c>
      <c r="C34" s="22" t="s">
        <v>196</v>
      </c>
      <c r="D34" s="22" t="s">
        <v>197</v>
      </c>
      <c r="E34" s="22" t="s">
        <v>121</v>
      </c>
      <c r="F34" s="22" t="s">
        <v>121</v>
      </c>
      <c r="G34" s="22">
        <v>2020</v>
      </c>
      <c r="H34" s="22" t="s">
        <v>122</v>
      </c>
      <c r="I34" s="22" t="s">
        <v>123</v>
      </c>
      <c r="J34" s="22">
        <v>18809155528</v>
      </c>
      <c r="K34" s="22">
        <f t="shared" si="3"/>
        <v>800</v>
      </c>
      <c r="L34" s="22"/>
      <c r="M34" s="22"/>
      <c r="N34" s="22"/>
      <c r="O34" s="22"/>
      <c r="P34" s="22"/>
      <c r="Q34" s="22">
        <v>100</v>
      </c>
      <c r="R34" s="22"/>
      <c r="S34" s="22"/>
      <c r="T34" s="22"/>
      <c r="U34" s="22"/>
      <c r="V34" s="22"/>
      <c r="W34" s="22"/>
      <c r="X34" s="22">
        <v>700</v>
      </c>
      <c r="Y34" s="22" t="s">
        <v>124</v>
      </c>
      <c r="Z34" s="22" t="s">
        <v>125</v>
      </c>
      <c r="AA34" s="22" t="s">
        <v>125</v>
      </c>
      <c r="AB34" s="22" t="s">
        <v>126</v>
      </c>
      <c r="AC34" s="22" t="s">
        <v>126</v>
      </c>
      <c r="AD34" s="22" t="s">
        <v>126</v>
      </c>
      <c r="AE34" s="22">
        <v>6</v>
      </c>
      <c r="AF34" s="22">
        <v>20</v>
      </c>
      <c r="AG34" s="22">
        <v>30</v>
      </c>
      <c r="AH34" s="22" t="s">
        <v>127</v>
      </c>
      <c r="AI34" s="22" t="s">
        <v>197</v>
      </c>
      <c r="AJ34" s="29"/>
    </row>
    <row r="35" ht="35.1" customHeight="1" spans="1:36">
      <c r="A35" s="21"/>
      <c r="B35" s="22">
        <v>1</v>
      </c>
      <c r="C35" s="22" t="s">
        <v>198</v>
      </c>
      <c r="D35" s="22" t="s">
        <v>199</v>
      </c>
      <c r="E35" s="22" t="s">
        <v>121</v>
      </c>
      <c r="F35" s="22" t="s">
        <v>121</v>
      </c>
      <c r="G35" s="22">
        <v>2020</v>
      </c>
      <c r="H35" s="22" t="s">
        <v>122</v>
      </c>
      <c r="I35" s="22" t="s">
        <v>123</v>
      </c>
      <c r="J35" s="22">
        <v>18809155528</v>
      </c>
      <c r="K35" s="22">
        <f t="shared" si="3"/>
        <v>200</v>
      </c>
      <c r="L35" s="22"/>
      <c r="M35" s="22"/>
      <c r="N35" s="22"/>
      <c r="O35" s="22"/>
      <c r="P35" s="22"/>
      <c r="Q35" s="22">
        <v>200</v>
      </c>
      <c r="R35" s="22"/>
      <c r="S35" s="22"/>
      <c r="T35" s="22"/>
      <c r="U35" s="22"/>
      <c r="V35" s="22"/>
      <c r="W35" s="22"/>
      <c r="X35" s="22"/>
      <c r="Y35" s="22" t="s">
        <v>124</v>
      </c>
      <c r="Z35" s="22" t="s">
        <v>125</v>
      </c>
      <c r="AA35" s="22" t="s">
        <v>125</v>
      </c>
      <c r="AB35" s="22" t="s">
        <v>126</v>
      </c>
      <c r="AC35" s="22" t="s">
        <v>126</v>
      </c>
      <c r="AD35" s="22" t="s">
        <v>126</v>
      </c>
      <c r="AE35" s="22">
        <v>6</v>
      </c>
      <c r="AF35" s="22">
        <v>15</v>
      </c>
      <c r="AG35" s="22">
        <v>25</v>
      </c>
      <c r="AH35" s="22" t="s">
        <v>127</v>
      </c>
      <c r="AI35" s="22" t="s">
        <v>199</v>
      </c>
      <c r="AJ35" s="29"/>
    </row>
    <row r="36" ht="35.1" customHeight="1" spans="1:36">
      <c r="A36" s="21"/>
      <c r="B36" s="22">
        <v>1</v>
      </c>
      <c r="C36" s="22" t="s">
        <v>200</v>
      </c>
      <c r="D36" s="22" t="s">
        <v>201</v>
      </c>
      <c r="E36" s="22" t="s">
        <v>121</v>
      </c>
      <c r="F36" s="22" t="s">
        <v>121</v>
      </c>
      <c r="G36" s="22">
        <v>2020</v>
      </c>
      <c r="H36" s="22" t="s">
        <v>122</v>
      </c>
      <c r="I36" s="22" t="s">
        <v>202</v>
      </c>
      <c r="J36" s="22">
        <v>13347499777</v>
      </c>
      <c r="K36" s="22">
        <f t="shared" si="3"/>
        <v>280</v>
      </c>
      <c r="L36" s="22"/>
      <c r="M36" s="22"/>
      <c r="N36" s="22"/>
      <c r="O36" s="22"/>
      <c r="P36" s="22"/>
      <c r="Q36" s="22">
        <v>280</v>
      </c>
      <c r="R36" s="22"/>
      <c r="S36" s="22"/>
      <c r="T36" s="22"/>
      <c r="U36" s="22"/>
      <c r="V36" s="22"/>
      <c r="W36" s="22"/>
      <c r="X36" s="22"/>
      <c r="Y36" s="22" t="s">
        <v>124</v>
      </c>
      <c r="Z36" s="22" t="s">
        <v>125</v>
      </c>
      <c r="AA36" s="22" t="s">
        <v>125</v>
      </c>
      <c r="AB36" s="22" t="s">
        <v>126</v>
      </c>
      <c r="AC36" s="22" t="s">
        <v>126</v>
      </c>
      <c r="AD36" s="22" t="s">
        <v>126</v>
      </c>
      <c r="AE36" s="22">
        <v>4</v>
      </c>
      <c r="AF36" s="22">
        <v>13</v>
      </c>
      <c r="AG36" s="22">
        <v>25</v>
      </c>
      <c r="AH36" s="22" t="s">
        <v>127</v>
      </c>
      <c r="AI36" s="22" t="s">
        <v>201</v>
      </c>
      <c r="AJ36" s="29"/>
    </row>
    <row r="37" ht="35.1" customHeight="1" spans="1:36">
      <c r="A37" s="21"/>
      <c r="B37" s="22">
        <v>1</v>
      </c>
      <c r="C37" s="22" t="s">
        <v>185</v>
      </c>
      <c r="D37" s="22" t="s">
        <v>130</v>
      </c>
      <c r="E37" s="22" t="s">
        <v>121</v>
      </c>
      <c r="F37" s="22" t="s">
        <v>121</v>
      </c>
      <c r="G37" s="22">
        <v>2020</v>
      </c>
      <c r="H37" s="22" t="s">
        <v>122</v>
      </c>
      <c r="I37" s="22" t="s">
        <v>123</v>
      </c>
      <c r="J37" s="22">
        <v>18809155528</v>
      </c>
      <c r="K37" s="22">
        <f t="shared" si="3"/>
        <v>260</v>
      </c>
      <c r="L37" s="22"/>
      <c r="M37" s="22"/>
      <c r="N37" s="22"/>
      <c r="O37" s="22"/>
      <c r="P37" s="22"/>
      <c r="Q37" s="22">
        <v>260</v>
      </c>
      <c r="R37" s="22"/>
      <c r="S37" s="22"/>
      <c r="T37" s="22"/>
      <c r="U37" s="22"/>
      <c r="V37" s="22"/>
      <c r="W37" s="22"/>
      <c r="X37" s="22"/>
      <c r="Y37" s="22" t="s">
        <v>124</v>
      </c>
      <c r="Z37" s="22" t="s">
        <v>125</v>
      </c>
      <c r="AA37" s="22" t="s">
        <v>125</v>
      </c>
      <c r="AB37" s="22" t="s">
        <v>126</v>
      </c>
      <c r="AC37" s="22" t="s">
        <v>126</v>
      </c>
      <c r="AD37" s="22" t="s">
        <v>126</v>
      </c>
      <c r="AE37" s="22">
        <v>6</v>
      </c>
      <c r="AF37" s="22">
        <v>15</v>
      </c>
      <c r="AG37" s="22">
        <v>25</v>
      </c>
      <c r="AH37" s="22" t="s">
        <v>127</v>
      </c>
      <c r="AI37" s="22" t="s">
        <v>130</v>
      </c>
      <c r="AJ37" s="29"/>
    </row>
    <row r="38" ht="35.1" customHeight="1" spans="1:36">
      <c r="A38" s="21"/>
      <c r="B38" s="22">
        <v>1</v>
      </c>
      <c r="C38" s="22" t="s">
        <v>203</v>
      </c>
      <c r="D38" s="22" t="s">
        <v>204</v>
      </c>
      <c r="E38" s="22" t="s">
        <v>121</v>
      </c>
      <c r="F38" s="22" t="s">
        <v>121</v>
      </c>
      <c r="G38" s="22">
        <v>2020</v>
      </c>
      <c r="H38" s="22" t="s">
        <v>122</v>
      </c>
      <c r="I38" s="22" t="s">
        <v>123</v>
      </c>
      <c r="J38" s="22">
        <v>18809155528</v>
      </c>
      <c r="K38" s="22">
        <f t="shared" si="3"/>
        <v>200</v>
      </c>
      <c r="L38" s="22"/>
      <c r="M38" s="22"/>
      <c r="N38" s="22"/>
      <c r="O38" s="22"/>
      <c r="P38" s="22"/>
      <c r="Q38" s="22">
        <v>200</v>
      </c>
      <c r="R38" s="22"/>
      <c r="S38" s="22"/>
      <c r="T38" s="22"/>
      <c r="U38" s="22"/>
      <c r="V38" s="22"/>
      <c r="W38" s="22"/>
      <c r="X38" s="22"/>
      <c r="Y38" s="22" t="s">
        <v>124</v>
      </c>
      <c r="Z38" s="22" t="s">
        <v>125</v>
      </c>
      <c r="AA38" s="22" t="s">
        <v>125</v>
      </c>
      <c r="AB38" s="22" t="s">
        <v>126</v>
      </c>
      <c r="AC38" s="22" t="s">
        <v>126</v>
      </c>
      <c r="AD38" s="22" t="s">
        <v>126</v>
      </c>
      <c r="AE38" s="22">
        <v>5</v>
      </c>
      <c r="AF38" s="22">
        <v>15</v>
      </c>
      <c r="AG38" s="22">
        <v>25</v>
      </c>
      <c r="AH38" s="22" t="s">
        <v>127</v>
      </c>
      <c r="AI38" s="22" t="s">
        <v>204</v>
      </c>
      <c r="AJ38" s="29"/>
    </row>
    <row r="39" ht="35.1" customHeight="1" spans="1:36">
      <c r="A39" s="21"/>
      <c r="B39" s="22">
        <v>1</v>
      </c>
      <c r="C39" s="22" t="s">
        <v>205</v>
      </c>
      <c r="D39" s="22" t="s">
        <v>206</v>
      </c>
      <c r="E39" s="22" t="s">
        <v>121</v>
      </c>
      <c r="F39" s="22" t="s">
        <v>121</v>
      </c>
      <c r="G39" s="22">
        <v>2020</v>
      </c>
      <c r="H39" s="22" t="s">
        <v>122</v>
      </c>
      <c r="I39" s="22" t="s">
        <v>207</v>
      </c>
      <c r="J39" s="22">
        <v>13484697616</v>
      </c>
      <c r="K39" s="22">
        <f t="shared" si="3"/>
        <v>150</v>
      </c>
      <c r="L39" s="22"/>
      <c r="M39" s="22"/>
      <c r="N39" s="22"/>
      <c r="O39" s="22"/>
      <c r="P39" s="22"/>
      <c r="Q39" s="22">
        <v>150</v>
      </c>
      <c r="R39" s="22"/>
      <c r="S39" s="22"/>
      <c r="T39" s="22"/>
      <c r="U39" s="22"/>
      <c r="V39" s="22"/>
      <c r="W39" s="22"/>
      <c r="X39" s="22"/>
      <c r="Y39" s="22" t="s">
        <v>124</v>
      </c>
      <c r="Z39" s="22" t="s">
        <v>125</v>
      </c>
      <c r="AA39" s="22" t="s">
        <v>125</v>
      </c>
      <c r="AB39" s="22" t="s">
        <v>126</v>
      </c>
      <c r="AC39" s="22" t="s">
        <v>126</v>
      </c>
      <c r="AD39" s="22" t="s">
        <v>126</v>
      </c>
      <c r="AE39" s="22">
        <v>3</v>
      </c>
      <c r="AF39" s="22">
        <v>9</v>
      </c>
      <c r="AG39" s="22">
        <v>16</v>
      </c>
      <c r="AH39" s="22" t="s">
        <v>127</v>
      </c>
      <c r="AI39" s="22" t="s">
        <v>206</v>
      </c>
      <c r="AJ39" s="29"/>
    </row>
    <row r="40" ht="35.1" customHeight="1" spans="1:36">
      <c r="A40" s="21"/>
      <c r="B40" s="22">
        <v>1</v>
      </c>
      <c r="C40" s="22" t="s">
        <v>208</v>
      </c>
      <c r="D40" s="22" t="s">
        <v>209</v>
      </c>
      <c r="E40" s="22" t="s">
        <v>121</v>
      </c>
      <c r="F40" s="22" t="s">
        <v>121</v>
      </c>
      <c r="G40" s="22">
        <v>2020</v>
      </c>
      <c r="H40" s="22" t="s">
        <v>122</v>
      </c>
      <c r="I40" s="22" t="s">
        <v>123</v>
      </c>
      <c r="J40" s="22">
        <v>18809155528</v>
      </c>
      <c r="K40" s="22">
        <f t="shared" si="3"/>
        <v>5000</v>
      </c>
      <c r="L40" s="22"/>
      <c r="M40" s="22"/>
      <c r="N40" s="22"/>
      <c r="O40" s="22"/>
      <c r="P40" s="22"/>
      <c r="Q40" s="22">
        <v>500</v>
      </c>
      <c r="R40" s="22"/>
      <c r="S40" s="22"/>
      <c r="T40" s="22"/>
      <c r="U40" s="22"/>
      <c r="V40" s="22"/>
      <c r="W40" s="22"/>
      <c r="X40" s="22">
        <v>4500</v>
      </c>
      <c r="Y40" s="22" t="s">
        <v>124</v>
      </c>
      <c r="Z40" s="22" t="s">
        <v>125</v>
      </c>
      <c r="AA40" s="22" t="s">
        <v>125</v>
      </c>
      <c r="AB40" s="22" t="s">
        <v>126</v>
      </c>
      <c r="AC40" s="22" t="s">
        <v>126</v>
      </c>
      <c r="AD40" s="22" t="s">
        <v>126</v>
      </c>
      <c r="AE40" s="22">
        <v>7</v>
      </c>
      <c r="AF40" s="22">
        <v>20</v>
      </c>
      <c r="AG40" s="22">
        <v>30</v>
      </c>
      <c r="AH40" s="22" t="s">
        <v>127</v>
      </c>
      <c r="AI40" s="22" t="s">
        <v>209</v>
      </c>
      <c r="AJ40" s="29"/>
    </row>
    <row r="41" ht="35.1" customHeight="1" spans="1:36">
      <c r="A41" s="21"/>
      <c r="B41" s="22">
        <v>1</v>
      </c>
      <c r="C41" s="22" t="s">
        <v>210</v>
      </c>
      <c r="D41" s="22" t="s">
        <v>211</v>
      </c>
      <c r="E41" s="22" t="s">
        <v>121</v>
      </c>
      <c r="F41" s="22" t="s">
        <v>121</v>
      </c>
      <c r="G41" s="22">
        <v>2020</v>
      </c>
      <c r="H41" s="22" t="s">
        <v>122</v>
      </c>
      <c r="I41" s="22" t="s">
        <v>123</v>
      </c>
      <c r="J41" s="22">
        <v>18809155528</v>
      </c>
      <c r="K41" s="22">
        <f t="shared" si="3"/>
        <v>500</v>
      </c>
      <c r="L41" s="22"/>
      <c r="M41" s="22"/>
      <c r="N41" s="22"/>
      <c r="O41" s="22"/>
      <c r="P41" s="22"/>
      <c r="Q41" s="22">
        <v>500</v>
      </c>
      <c r="R41" s="22"/>
      <c r="S41" s="22"/>
      <c r="T41" s="22"/>
      <c r="U41" s="22"/>
      <c r="V41" s="22"/>
      <c r="W41" s="22"/>
      <c r="X41" s="22"/>
      <c r="Y41" s="22" t="s">
        <v>124</v>
      </c>
      <c r="Z41" s="22" t="s">
        <v>125</v>
      </c>
      <c r="AA41" s="22" t="s">
        <v>125</v>
      </c>
      <c r="AB41" s="22" t="s">
        <v>126</v>
      </c>
      <c r="AC41" s="22" t="s">
        <v>126</v>
      </c>
      <c r="AD41" s="22" t="s">
        <v>126</v>
      </c>
      <c r="AE41" s="22">
        <v>7</v>
      </c>
      <c r="AF41" s="22">
        <v>20</v>
      </c>
      <c r="AG41" s="22">
        <v>30</v>
      </c>
      <c r="AH41" s="22" t="s">
        <v>127</v>
      </c>
      <c r="AI41" s="22" t="s">
        <v>211</v>
      </c>
      <c r="AJ41" s="29"/>
    </row>
    <row r="42" ht="35.1" customHeight="1" spans="1:36">
      <c r="A42" s="21"/>
      <c r="B42" s="22">
        <v>1</v>
      </c>
      <c r="C42" s="22" t="s">
        <v>212</v>
      </c>
      <c r="D42" s="22" t="s">
        <v>213</v>
      </c>
      <c r="E42" s="22" t="s">
        <v>121</v>
      </c>
      <c r="F42" s="22" t="s">
        <v>121</v>
      </c>
      <c r="G42" s="22">
        <v>2020</v>
      </c>
      <c r="H42" s="22" t="s">
        <v>122</v>
      </c>
      <c r="I42" s="22" t="s">
        <v>214</v>
      </c>
      <c r="J42" s="22">
        <v>13932583998</v>
      </c>
      <c r="K42" s="22">
        <f t="shared" ref="K42:K86" si="4">L42+Q42+R42+S42+T42+U42+V42+W42+X42</f>
        <v>150</v>
      </c>
      <c r="L42" s="22"/>
      <c r="M42" s="22"/>
      <c r="N42" s="22"/>
      <c r="O42" s="22"/>
      <c r="P42" s="22"/>
      <c r="Q42" s="22">
        <v>150</v>
      </c>
      <c r="R42" s="22"/>
      <c r="S42" s="22"/>
      <c r="T42" s="22"/>
      <c r="U42" s="22"/>
      <c r="V42" s="22"/>
      <c r="W42" s="22"/>
      <c r="X42" s="22"/>
      <c r="Y42" s="22" t="s">
        <v>124</v>
      </c>
      <c r="Z42" s="22" t="s">
        <v>125</v>
      </c>
      <c r="AA42" s="22" t="s">
        <v>125</v>
      </c>
      <c r="AB42" s="22" t="s">
        <v>126</v>
      </c>
      <c r="AC42" s="22" t="s">
        <v>126</v>
      </c>
      <c r="AD42" s="22" t="s">
        <v>126</v>
      </c>
      <c r="AE42" s="22">
        <v>3</v>
      </c>
      <c r="AF42" s="22">
        <v>10</v>
      </c>
      <c r="AG42" s="22">
        <v>18</v>
      </c>
      <c r="AH42" s="22" t="s">
        <v>127</v>
      </c>
      <c r="AI42" s="22" t="s">
        <v>213</v>
      </c>
      <c r="AJ42" s="29"/>
    </row>
    <row r="43" ht="35.1" customHeight="1" spans="1:36">
      <c r="A43" s="21"/>
      <c r="B43" s="22">
        <v>1</v>
      </c>
      <c r="C43" s="22" t="s">
        <v>215</v>
      </c>
      <c r="D43" s="22" t="s">
        <v>216</v>
      </c>
      <c r="E43" s="22" t="s">
        <v>150</v>
      </c>
      <c r="F43" s="22" t="s">
        <v>217</v>
      </c>
      <c r="G43" s="22">
        <v>2020</v>
      </c>
      <c r="H43" s="22" t="s">
        <v>122</v>
      </c>
      <c r="I43" s="22" t="s">
        <v>123</v>
      </c>
      <c r="J43" s="22">
        <v>18809155528</v>
      </c>
      <c r="K43" s="22">
        <f t="shared" si="4"/>
        <v>500</v>
      </c>
      <c r="L43" s="22"/>
      <c r="M43" s="22"/>
      <c r="N43" s="22"/>
      <c r="O43" s="22"/>
      <c r="P43" s="22"/>
      <c r="Q43" s="22">
        <v>500</v>
      </c>
      <c r="R43" s="22"/>
      <c r="S43" s="22"/>
      <c r="T43" s="22"/>
      <c r="U43" s="22"/>
      <c r="V43" s="22"/>
      <c r="W43" s="22"/>
      <c r="X43" s="22"/>
      <c r="Y43" s="22" t="s">
        <v>124</v>
      </c>
      <c r="Z43" s="22" t="s">
        <v>125</v>
      </c>
      <c r="AA43" s="22" t="s">
        <v>125</v>
      </c>
      <c r="AB43" s="22" t="s">
        <v>126</v>
      </c>
      <c r="AC43" s="22" t="s">
        <v>126</v>
      </c>
      <c r="AD43" s="22" t="s">
        <v>126</v>
      </c>
      <c r="AE43" s="22">
        <v>7</v>
      </c>
      <c r="AF43" s="22">
        <v>20</v>
      </c>
      <c r="AG43" s="22">
        <v>30</v>
      </c>
      <c r="AH43" s="22" t="s">
        <v>127</v>
      </c>
      <c r="AI43" s="22" t="s">
        <v>218</v>
      </c>
      <c r="AJ43" s="29"/>
    </row>
    <row r="44" ht="35.1" customHeight="1" spans="1:36">
      <c r="A44" s="21"/>
      <c r="B44" s="22">
        <v>1</v>
      </c>
      <c r="C44" s="22" t="s">
        <v>219</v>
      </c>
      <c r="D44" s="22" t="s">
        <v>220</v>
      </c>
      <c r="E44" s="22" t="s">
        <v>121</v>
      </c>
      <c r="F44" s="22" t="s">
        <v>121</v>
      </c>
      <c r="G44" s="22">
        <v>2020</v>
      </c>
      <c r="H44" s="22" t="s">
        <v>122</v>
      </c>
      <c r="I44" s="22" t="s">
        <v>123</v>
      </c>
      <c r="J44" s="22">
        <v>18809155528</v>
      </c>
      <c r="K44" s="22">
        <f t="shared" si="4"/>
        <v>50</v>
      </c>
      <c r="L44" s="22"/>
      <c r="M44" s="22"/>
      <c r="N44" s="22"/>
      <c r="O44" s="22"/>
      <c r="P44" s="22"/>
      <c r="Q44" s="22">
        <v>50</v>
      </c>
      <c r="R44" s="22"/>
      <c r="S44" s="22"/>
      <c r="T44" s="22"/>
      <c r="U44" s="22"/>
      <c r="V44" s="22"/>
      <c r="W44" s="22"/>
      <c r="X44" s="22"/>
      <c r="Y44" s="22" t="s">
        <v>124</v>
      </c>
      <c r="Z44" s="22" t="s">
        <v>125</v>
      </c>
      <c r="AA44" s="22" t="s">
        <v>125</v>
      </c>
      <c r="AB44" s="22" t="s">
        <v>126</v>
      </c>
      <c r="AC44" s="22" t="s">
        <v>126</v>
      </c>
      <c r="AD44" s="22" t="s">
        <v>126</v>
      </c>
      <c r="AE44" s="22">
        <v>5</v>
      </c>
      <c r="AF44" s="22">
        <v>15</v>
      </c>
      <c r="AG44" s="22">
        <v>25</v>
      </c>
      <c r="AH44" s="22" t="s">
        <v>127</v>
      </c>
      <c r="AI44" s="22" t="s">
        <v>221</v>
      </c>
      <c r="AJ44" s="29"/>
    </row>
    <row r="45" ht="35.1" customHeight="1" spans="1:36">
      <c r="A45" s="21"/>
      <c r="B45" s="22">
        <v>1</v>
      </c>
      <c r="C45" s="22" t="s">
        <v>222</v>
      </c>
      <c r="D45" s="22" t="s">
        <v>223</v>
      </c>
      <c r="E45" s="22" t="s">
        <v>121</v>
      </c>
      <c r="F45" s="22" t="s">
        <v>121</v>
      </c>
      <c r="G45" s="22">
        <v>2020</v>
      </c>
      <c r="H45" s="22" t="s">
        <v>122</v>
      </c>
      <c r="I45" s="22" t="s">
        <v>123</v>
      </c>
      <c r="J45" s="22">
        <v>18809155528</v>
      </c>
      <c r="K45" s="22">
        <f t="shared" si="4"/>
        <v>160</v>
      </c>
      <c r="L45" s="22"/>
      <c r="M45" s="22"/>
      <c r="N45" s="22"/>
      <c r="O45" s="22"/>
      <c r="P45" s="22"/>
      <c r="Q45" s="22">
        <v>160</v>
      </c>
      <c r="R45" s="22"/>
      <c r="S45" s="22"/>
      <c r="T45" s="22"/>
      <c r="U45" s="22"/>
      <c r="V45" s="22"/>
      <c r="W45" s="22"/>
      <c r="X45" s="22"/>
      <c r="Y45" s="22" t="s">
        <v>124</v>
      </c>
      <c r="Z45" s="22" t="s">
        <v>125</v>
      </c>
      <c r="AA45" s="22" t="s">
        <v>125</v>
      </c>
      <c r="AB45" s="22" t="s">
        <v>126</v>
      </c>
      <c r="AC45" s="22" t="s">
        <v>126</v>
      </c>
      <c r="AD45" s="22" t="s">
        <v>126</v>
      </c>
      <c r="AE45" s="22">
        <v>5</v>
      </c>
      <c r="AF45" s="22">
        <v>15</v>
      </c>
      <c r="AG45" s="22">
        <v>25</v>
      </c>
      <c r="AH45" s="22" t="s">
        <v>127</v>
      </c>
      <c r="AI45" s="22" t="s">
        <v>221</v>
      </c>
      <c r="AJ45" s="29"/>
    </row>
    <row r="46" ht="35.1" customHeight="1" spans="1:36">
      <c r="A46" s="21"/>
      <c r="B46" s="22">
        <v>1</v>
      </c>
      <c r="C46" s="22" t="s">
        <v>182</v>
      </c>
      <c r="D46" s="22" t="s">
        <v>224</v>
      </c>
      <c r="E46" s="22" t="s">
        <v>121</v>
      </c>
      <c r="F46" s="22" t="s">
        <v>121</v>
      </c>
      <c r="G46" s="22">
        <v>2020</v>
      </c>
      <c r="H46" s="22" t="s">
        <v>122</v>
      </c>
      <c r="I46" s="22" t="s">
        <v>123</v>
      </c>
      <c r="J46" s="22">
        <v>18809155528</v>
      </c>
      <c r="K46" s="22">
        <f t="shared" si="4"/>
        <v>480</v>
      </c>
      <c r="L46" s="22"/>
      <c r="M46" s="22"/>
      <c r="N46" s="22"/>
      <c r="O46" s="22"/>
      <c r="P46" s="22"/>
      <c r="Q46" s="22">
        <v>30</v>
      </c>
      <c r="R46" s="22"/>
      <c r="S46" s="22"/>
      <c r="T46" s="22"/>
      <c r="U46" s="22"/>
      <c r="V46" s="22"/>
      <c r="W46" s="22"/>
      <c r="X46" s="22">
        <v>450</v>
      </c>
      <c r="Y46" s="22" t="s">
        <v>124</v>
      </c>
      <c r="Z46" s="22" t="s">
        <v>125</v>
      </c>
      <c r="AA46" s="22" t="s">
        <v>125</v>
      </c>
      <c r="AB46" s="22" t="s">
        <v>126</v>
      </c>
      <c r="AC46" s="22" t="s">
        <v>126</v>
      </c>
      <c r="AD46" s="22" t="s">
        <v>126</v>
      </c>
      <c r="AE46" s="22">
        <v>7</v>
      </c>
      <c r="AF46" s="22">
        <v>20</v>
      </c>
      <c r="AG46" s="22">
        <v>30</v>
      </c>
      <c r="AH46" s="22" t="s">
        <v>127</v>
      </c>
      <c r="AI46" s="22" t="s">
        <v>218</v>
      </c>
      <c r="AJ46" s="29"/>
    </row>
    <row r="47" ht="35.1" customHeight="1" spans="1:36">
      <c r="A47" s="21"/>
      <c r="B47" s="22">
        <v>1</v>
      </c>
      <c r="C47" s="22" t="s">
        <v>225</v>
      </c>
      <c r="D47" s="22" t="s">
        <v>226</v>
      </c>
      <c r="E47" s="22" t="s">
        <v>121</v>
      </c>
      <c r="F47" s="22" t="s">
        <v>121</v>
      </c>
      <c r="G47" s="22">
        <v>2020</v>
      </c>
      <c r="H47" s="22" t="s">
        <v>122</v>
      </c>
      <c r="I47" s="22" t="s">
        <v>123</v>
      </c>
      <c r="J47" s="22">
        <v>18809155528</v>
      </c>
      <c r="K47" s="22">
        <f t="shared" si="4"/>
        <v>8</v>
      </c>
      <c r="L47" s="22"/>
      <c r="M47" s="22"/>
      <c r="N47" s="22"/>
      <c r="O47" s="22"/>
      <c r="P47" s="22"/>
      <c r="Q47" s="22">
        <v>8</v>
      </c>
      <c r="R47" s="22"/>
      <c r="S47" s="22"/>
      <c r="T47" s="22"/>
      <c r="U47" s="22"/>
      <c r="V47" s="22"/>
      <c r="W47" s="22"/>
      <c r="X47" s="22"/>
      <c r="Y47" s="22" t="s">
        <v>124</v>
      </c>
      <c r="Z47" s="22" t="s">
        <v>125</v>
      </c>
      <c r="AA47" s="22" t="s">
        <v>125</v>
      </c>
      <c r="AB47" s="22" t="s">
        <v>126</v>
      </c>
      <c r="AC47" s="22" t="s">
        <v>126</v>
      </c>
      <c r="AD47" s="22" t="s">
        <v>126</v>
      </c>
      <c r="AE47" s="22">
        <v>5</v>
      </c>
      <c r="AF47" s="22">
        <v>15</v>
      </c>
      <c r="AG47" s="22">
        <v>25</v>
      </c>
      <c r="AH47" s="22" t="s">
        <v>127</v>
      </c>
      <c r="AI47" s="22" t="s">
        <v>221</v>
      </c>
      <c r="AJ47" s="29"/>
    </row>
    <row r="48" ht="35.1" customHeight="1" spans="1:36">
      <c r="A48" s="21"/>
      <c r="B48" s="22">
        <v>1</v>
      </c>
      <c r="C48" s="22" t="s">
        <v>227</v>
      </c>
      <c r="D48" s="22" t="s">
        <v>228</v>
      </c>
      <c r="E48" s="22" t="s">
        <v>229</v>
      </c>
      <c r="F48" s="22" t="s">
        <v>229</v>
      </c>
      <c r="G48" s="22">
        <v>2020</v>
      </c>
      <c r="H48" s="22" t="s">
        <v>122</v>
      </c>
      <c r="I48" s="22" t="s">
        <v>230</v>
      </c>
      <c r="J48" s="22">
        <v>13484699968</v>
      </c>
      <c r="K48" s="22">
        <f t="shared" si="4"/>
        <v>200</v>
      </c>
      <c r="L48" s="22"/>
      <c r="M48" s="22"/>
      <c r="N48" s="22"/>
      <c r="O48" s="22"/>
      <c r="P48" s="22"/>
      <c r="Q48" s="22">
        <v>200</v>
      </c>
      <c r="R48" s="22"/>
      <c r="S48" s="22"/>
      <c r="T48" s="22"/>
      <c r="U48" s="22"/>
      <c r="V48" s="22"/>
      <c r="W48" s="22"/>
      <c r="X48" s="22"/>
      <c r="Y48" s="22" t="s">
        <v>124</v>
      </c>
      <c r="Z48" s="22" t="s">
        <v>125</v>
      </c>
      <c r="AA48" s="22" t="s">
        <v>125</v>
      </c>
      <c r="AB48" s="22" t="s">
        <v>126</v>
      </c>
      <c r="AC48" s="22" t="s">
        <v>126</v>
      </c>
      <c r="AD48" s="22" t="s">
        <v>126</v>
      </c>
      <c r="AE48" s="22">
        <v>6</v>
      </c>
      <c r="AF48" s="22">
        <v>16</v>
      </c>
      <c r="AG48" s="22">
        <v>26</v>
      </c>
      <c r="AH48" s="22" t="s">
        <v>127</v>
      </c>
      <c r="AI48" s="22" t="s">
        <v>231</v>
      </c>
      <c r="AJ48" s="29"/>
    </row>
    <row r="49" ht="35.1" customHeight="1" spans="1:36">
      <c r="A49" s="21"/>
      <c r="B49" s="22">
        <v>1</v>
      </c>
      <c r="C49" s="22" t="s">
        <v>232</v>
      </c>
      <c r="D49" s="22" t="s">
        <v>233</v>
      </c>
      <c r="E49" s="22" t="s">
        <v>121</v>
      </c>
      <c r="F49" s="22" t="s">
        <v>121</v>
      </c>
      <c r="G49" s="22">
        <v>2020</v>
      </c>
      <c r="H49" s="22" t="s">
        <v>122</v>
      </c>
      <c r="I49" s="22" t="s">
        <v>234</v>
      </c>
      <c r="J49" s="22">
        <v>15719150898</v>
      </c>
      <c r="K49" s="22">
        <f t="shared" si="4"/>
        <v>100</v>
      </c>
      <c r="L49" s="22"/>
      <c r="M49" s="22"/>
      <c r="N49" s="22"/>
      <c r="O49" s="22"/>
      <c r="P49" s="22"/>
      <c r="Q49" s="22">
        <v>100</v>
      </c>
      <c r="R49" s="22"/>
      <c r="S49" s="22"/>
      <c r="T49" s="22"/>
      <c r="U49" s="22"/>
      <c r="V49" s="22"/>
      <c r="W49" s="22"/>
      <c r="X49" s="22"/>
      <c r="Y49" s="22" t="s">
        <v>124</v>
      </c>
      <c r="Z49" s="22" t="s">
        <v>125</v>
      </c>
      <c r="AA49" s="22" t="s">
        <v>125</v>
      </c>
      <c r="AB49" s="22" t="s">
        <v>126</v>
      </c>
      <c r="AC49" s="22" t="s">
        <v>126</v>
      </c>
      <c r="AD49" s="22" t="s">
        <v>126</v>
      </c>
      <c r="AE49" s="22">
        <v>4</v>
      </c>
      <c r="AF49" s="22">
        <v>11</v>
      </c>
      <c r="AG49" s="22">
        <v>21</v>
      </c>
      <c r="AH49" s="22" t="s">
        <v>127</v>
      </c>
      <c r="AI49" s="22" t="s">
        <v>235</v>
      </c>
      <c r="AJ49" s="29"/>
    </row>
    <row r="50" ht="35.1" customHeight="1" spans="1:36">
      <c r="A50" s="21"/>
      <c r="B50" s="22">
        <v>1</v>
      </c>
      <c r="C50" s="22" t="s">
        <v>236</v>
      </c>
      <c r="D50" s="22" t="s">
        <v>237</v>
      </c>
      <c r="E50" s="22" t="s">
        <v>238</v>
      </c>
      <c r="F50" s="22" t="s">
        <v>239</v>
      </c>
      <c r="G50" s="22">
        <v>2020</v>
      </c>
      <c r="H50" s="22" t="s">
        <v>122</v>
      </c>
      <c r="I50" s="22" t="s">
        <v>123</v>
      </c>
      <c r="J50" s="22">
        <v>18809155528</v>
      </c>
      <c r="K50" s="22">
        <f t="shared" si="4"/>
        <v>100</v>
      </c>
      <c r="L50" s="22"/>
      <c r="M50" s="22"/>
      <c r="N50" s="22"/>
      <c r="O50" s="22"/>
      <c r="P50" s="22"/>
      <c r="Q50" s="22">
        <v>100</v>
      </c>
      <c r="R50" s="22"/>
      <c r="S50" s="22"/>
      <c r="T50" s="22"/>
      <c r="U50" s="22"/>
      <c r="V50" s="22"/>
      <c r="W50" s="22"/>
      <c r="X50" s="22"/>
      <c r="Y50" s="22" t="s">
        <v>124</v>
      </c>
      <c r="Z50" s="22" t="s">
        <v>125</v>
      </c>
      <c r="AA50" s="22" t="s">
        <v>125</v>
      </c>
      <c r="AB50" s="22" t="s">
        <v>126</v>
      </c>
      <c r="AC50" s="22" t="s">
        <v>126</v>
      </c>
      <c r="AD50" s="22" t="s">
        <v>126</v>
      </c>
      <c r="AE50" s="22">
        <v>5</v>
      </c>
      <c r="AF50" s="22">
        <v>15</v>
      </c>
      <c r="AG50" s="22">
        <v>25</v>
      </c>
      <c r="AH50" s="22" t="s">
        <v>127</v>
      </c>
      <c r="AI50" s="22" t="s">
        <v>221</v>
      </c>
      <c r="AJ50" s="29"/>
    </row>
    <row r="51" ht="35.1" customHeight="1" spans="1:36">
      <c r="A51" s="21"/>
      <c r="B51" s="22">
        <v>1</v>
      </c>
      <c r="C51" s="22" t="s">
        <v>240</v>
      </c>
      <c r="D51" s="22" t="s">
        <v>241</v>
      </c>
      <c r="E51" s="22" t="s">
        <v>121</v>
      </c>
      <c r="F51" s="22" t="s">
        <v>121</v>
      </c>
      <c r="G51" s="22">
        <v>2020</v>
      </c>
      <c r="H51" s="22" t="s">
        <v>122</v>
      </c>
      <c r="I51" s="22" t="s">
        <v>242</v>
      </c>
      <c r="J51" s="22">
        <v>15009157777</v>
      </c>
      <c r="K51" s="22">
        <f t="shared" si="4"/>
        <v>250</v>
      </c>
      <c r="L51" s="22"/>
      <c r="M51" s="22"/>
      <c r="N51" s="22"/>
      <c r="O51" s="22"/>
      <c r="P51" s="22"/>
      <c r="Q51" s="22">
        <v>250</v>
      </c>
      <c r="R51" s="22"/>
      <c r="S51" s="22"/>
      <c r="T51" s="22"/>
      <c r="U51" s="22"/>
      <c r="V51" s="22"/>
      <c r="W51" s="22"/>
      <c r="X51" s="22"/>
      <c r="Y51" s="22" t="s">
        <v>124</v>
      </c>
      <c r="Z51" s="22" t="s">
        <v>125</v>
      </c>
      <c r="AA51" s="22" t="s">
        <v>125</v>
      </c>
      <c r="AB51" s="22" t="s">
        <v>126</v>
      </c>
      <c r="AC51" s="22" t="s">
        <v>126</v>
      </c>
      <c r="AD51" s="22" t="s">
        <v>126</v>
      </c>
      <c r="AE51" s="22">
        <v>9</v>
      </c>
      <c r="AF51" s="22">
        <v>26</v>
      </c>
      <c r="AG51" s="22">
        <v>36</v>
      </c>
      <c r="AH51" s="22" t="s">
        <v>127</v>
      </c>
      <c r="AI51" s="22" t="s">
        <v>243</v>
      </c>
      <c r="AJ51" s="29"/>
    </row>
    <row r="52" ht="35.1" customHeight="1" spans="1:36">
      <c r="A52" s="21"/>
      <c r="B52" s="22">
        <v>1</v>
      </c>
      <c r="C52" s="22" t="s">
        <v>244</v>
      </c>
      <c r="D52" s="22" t="s">
        <v>245</v>
      </c>
      <c r="E52" s="22" t="s">
        <v>121</v>
      </c>
      <c r="F52" s="22" t="s">
        <v>121</v>
      </c>
      <c r="G52" s="22">
        <v>2020</v>
      </c>
      <c r="H52" s="22" t="s">
        <v>122</v>
      </c>
      <c r="I52" s="22" t="s">
        <v>242</v>
      </c>
      <c r="J52" s="22">
        <v>15009157777</v>
      </c>
      <c r="K52" s="22">
        <f t="shared" si="4"/>
        <v>200</v>
      </c>
      <c r="L52" s="22"/>
      <c r="M52" s="22"/>
      <c r="N52" s="22"/>
      <c r="O52" s="22"/>
      <c r="P52" s="22"/>
      <c r="Q52" s="22">
        <v>200</v>
      </c>
      <c r="R52" s="22"/>
      <c r="S52" s="22"/>
      <c r="T52" s="22"/>
      <c r="U52" s="22"/>
      <c r="V52" s="22"/>
      <c r="W52" s="22"/>
      <c r="X52" s="22"/>
      <c r="Y52" s="22" t="s">
        <v>124</v>
      </c>
      <c r="Z52" s="22" t="s">
        <v>125</v>
      </c>
      <c r="AA52" s="22" t="s">
        <v>125</v>
      </c>
      <c r="AB52" s="22" t="s">
        <v>126</v>
      </c>
      <c r="AC52" s="22" t="s">
        <v>126</v>
      </c>
      <c r="AD52" s="22" t="s">
        <v>126</v>
      </c>
      <c r="AE52" s="22">
        <v>7</v>
      </c>
      <c r="AF52" s="22">
        <v>20</v>
      </c>
      <c r="AG52" s="22">
        <v>30</v>
      </c>
      <c r="AH52" s="22" t="s">
        <v>127</v>
      </c>
      <c r="AI52" s="22" t="s">
        <v>218</v>
      </c>
      <c r="AJ52" s="29"/>
    </row>
    <row r="53" ht="35.1" customHeight="1" spans="1:36">
      <c r="A53" s="21"/>
      <c r="B53" s="22">
        <v>1</v>
      </c>
      <c r="C53" s="22" t="s">
        <v>246</v>
      </c>
      <c r="D53" s="22" t="s">
        <v>247</v>
      </c>
      <c r="E53" s="22" t="s">
        <v>229</v>
      </c>
      <c r="F53" s="22" t="s">
        <v>248</v>
      </c>
      <c r="G53" s="22">
        <v>2020</v>
      </c>
      <c r="H53" s="22" t="s">
        <v>122</v>
      </c>
      <c r="I53" s="22" t="s">
        <v>249</v>
      </c>
      <c r="J53" s="22">
        <v>15319843777</v>
      </c>
      <c r="K53" s="22">
        <f t="shared" si="4"/>
        <v>100</v>
      </c>
      <c r="L53" s="22"/>
      <c r="M53" s="22"/>
      <c r="N53" s="22"/>
      <c r="O53" s="22"/>
      <c r="P53" s="22"/>
      <c r="Q53" s="22">
        <v>100</v>
      </c>
      <c r="R53" s="22"/>
      <c r="S53" s="22"/>
      <c r="T53" s="22"/>
      <c r="U53" s="22"/>
      <c r="V53" s="22"/>
      <c r="W53" s="22"/>
      <c r="X53" s="22"/>
      <c r="Y53" s="22" t="s">
        <v>124</v>
      </c>
      <c r="Z53" s="22" t="s">
        <v>125</v>
      </c>
      <c r="AA53" s="22" t="s">
        <v>125</v>
      </c>
      <c r="AB53" s="22" t="s">
        <v>126</v>
      </c>
      <c r="AC53" s="22" t="s">
        <v>126</v>
      </c>
      <c r="AD53" s="22" t="s">
        <v>126</v>
      </c>
      <c r="AE53" s="22">
        <v>7</v>
      </c>
      <c r="AF53" s="22">
        <v>20</v>
      </c>
      <c r="AG53" s="22">
        <v>30</v>
      </c>
      <c r="AH53" s="22" t="s">
        <v>127</v>
      </c>
      <c r="AI53" s="22" t="s">
        <v>218</v>
      </c>
      <c r="AJ53" s="29"/>
    </row>
    <row r="54" ht="35.1" customHeight="1" spans="1:36">
      <c r="A54" s="21"/>
      <c r="B54" s="22">
        <v>1</v>
      </c>
      <c r="C54" s="22" t="s">
        <v>250</v>
      </c>
      <c r="D54" s="22" t="s">
        <v>251</v>
      </c>
      <c r="E54" s="22" t="s">
        <v>136</v>
      </c>
      <c r="F54" s="22" t="s">
        <v>252</v>
      </c>
      <c r="G54" s="22">
        <v>2020</v>
      </c>
      <c r="H54" s="22" t="s">
        <v>122</v>
      </c>
      <c r="I54" s="22" t="s">
        <v>253</v>
      </c>
      <c r="J54" s="22">
        <v>18291558766</v>
      </c>
      <c r="K54" s="22">
        <f t="shared" si="4"/>
        <v>180</v>
      </c>
      <c r="L54" s="22"/>
      <c r="M54" s="22"/>
      <c r="N54" s="22"/>
      <c r="O54" s="22"/>
      <c r="P54" s="22"/>
      <c r="Q54" s="22">
        <v>180</v>
      </c>
      <c r="R54" s="22"/>
      <c r="S54" s="22"/>
      <c r="T54" s="22"/>
      <c r="U54" s="22"/>
      <c r="V54" s="22"/>
      <c r="W54" s="22"/>
      <c r="X54" s="22"/>
      <c r="Y54" s="22" t="s">
        <v>124</v>
      </c>
      <c r="Z54" s="22" t="s">
        <v>125</v>
      </c>
      <c r="AA54" s="22" t="s">
        <v>125</v>
      </c>
      <c r="AB54" s="22" t="s">
        <v>126</v>
      </c>
      <c r="AC54" s="22" t="s">
        <v>126</v>
      </c>
      <c r="AD54" s="22" t="s">
        <v>126</v>
      </c>
      <c r="AE54" s="22">
        <v>8</v>
      </c>
      <c r="AF54" s="22">
        <v>23</v>
      </c>
      <c r="AG54" s="22">
        <v>36</v>
      </c>
      <c r="AH54" s="22" t="s">
        <v>127</v>
      </c>
      <c r="AI54" s="22" t="s">
        <v>254</v>
      </c>
      <c r="AJ54" s="29"/>
    </row>
    <row r="55" ht="35.1" customHeight="1" spans="1:36">
      <c r="A55" s="21"/>
      <c r="B55" s="22">
        <v>1</v>
      </c>
      <c r="C55" s="22" t="s">
        <v>255</v>
      </c>
      <c r="D55" s="22" t="s">
        <v>256</v>
      </c>
      <c r="E55" s="22" t="s">
        <v>121</v>
      </c>
      <c r="F55" s="22" t="s">
        <v>121</v>
      </c>
      <c r="G55" s="22">
        <v>2020</v>
      </c>
      <c r="H55" s="22" t="s">
        <v>122</v>
      </c>
      <c r="I55" s="22" t="s">
        <v>257</v>
      </c>
      <c r="J55" s="22">
        <v>17789236788</v>
      </c>
      <c r="K55" s="22">
        <f t="shared" si="4"/>
        <v>200</v>
      </c>
      <c r="L55" s="22"/>
      <c r="M55" s="22"/>
      <c r="N55" s="22"/>
      <c r="O55" s="22"/>
      <c r="P55" s="22"/>
      <c r="Q55" s="22">
        <v>200</v>
      </c>
      <c r="R55" s="22"/>
      <c r="S55" s="22"/>
      <c r="T55" s="22"/>
      <c r="U55" s="22"/>
      <c r="V55" s="22"/>
      <c r="W55" s="22"/>
      <c r="X55" s="22"/>
      <c r="Y55" s="22" t="s">
        <v>124</v>
      </c>
      <c r="Z55" s="22" t="s">
        <v>125</v>
      </c>
      <c r="AA55" s="22" t="s">
        <v>125</v>
      </c>
      <c r="AB55" s="22" t="s">
        <v>126</v>
      </c>
      <c r="AC55" s="22" t="s">
        <v>126</v>
      </c>
      <c r="AD55" s="22" t="s">
        <v>126</v>
      </c>
      <c r="AE55" s="22">
        <v>8</v>
      </c>
      <c r="AF55" s="22">
        <v>23</v>
      </c>
      <c r="AG55" s="22">
        <v>34</v>
      </c>
      <c r="AH55" s="22" t="s">
        <v>127</v>
      </c>
      <c r="AI55" s="22" t="s">
        <v>254</v>
      </c>
      <c r="AJ55" s="29"/>
    </row>
    <row r="56" ht="35.1" customHeight="1" spans="1:36">
      <c r="A56" s="21"/>
      <c r="B56" s="22">
        <v>1</v>
      </c>
      <c r="C56" s="22" t="s">
        <v>258</v>
      </c>
      <c r="D56" s="22" t="s">
        <v>259</v>
      </c>
      <c r="E56" s="22" t="s">
        <v>121</v>
      </c>
      <c r="F56" s="22" t="s">
        <v>121</v>
      </c>
      <c r="G56" s="22">
        <v>2020</v>
      </c>
      <c r="H56" s="22" t="s">
        <v>122</v>
      </c>
      <c r="I56" s="22" t="s">
        <v>260</v>
      </c>
      <c r="J56" s="22">
        <v>15091557754</v>
      </c>
      <c r="K56" s="22">
        <f t="shared" si="4"/>
        <v>120</v>
      </c>
      <c r="L56" s="22"/>
      <c r="M56" s="22"/>
      <c r="N56" s="22"/>
      <c r="O56" s="22"/>
      <c r="P56" s="22"/>
      <c r="Q56" s="22">
        <v>120</v>
      </c>
      <c r="R56" s="22"/>
      <c r="S56" s="22"/>
      <c r="T56" s="22"/>
      <c r="U56" s="22"/>
      <c r="V56" s="22"/>
      <c r="W56" s="22"/>
      <c r="X56" s="22"/>
      <c r="Y56" s="22" t="s">
        <v>124</v>
      </c>
      <c r="Z56" s="22" t="s">
        <v>125</v>
      </c>
      <c r="AA56" s="22" t="s">
        <v>125</v>
      </c>
      <c r="AB56" s="22" t="s">
        <v>126</v>
      </c>
      <c r="AC56" s="22" t="s">
        <v>126</v>
      </c>
      <c r="AD56" s="22" t="s">
        <v>126</v>
      </c>
      <c r="AE56" s="22">
        <v>6</v>
      </c>
      <c r="AF56" s="22">
        <v>18</v>
      </c>
      <c r="AG56" s="22">
        <v>37</v>
      </c>
      <c r="AH56" s="22" t="s">
        <v>127</v>
      </c>
      <c r="AI56" s="22" t="s">
        <v>261</v>
      </c>
      <c r="AJ56" s="29"/>
    </row>
    <row r="57" ht="35.1" customHeight="1" spans="1:36">
      <c r="A57" s="21"/>
      <c r="B57" s="22">
        <v>1</v>
      </c>
      <c r="C57" s="22" t="s">
        <v>262</v>
      </c>
      <c r="D57" s="22" t="s">
        <v>263</v>
      </c>
      <c r="E57" s="22" t="s">
        <v>121</v>
      </c>
      <c r="F57" s="22" t="s">
        <v>121</v>
      </c>
      <c r="G57" s="22">
        <v>2020</v>
      </c>
      <c r="H57" s="22" t="s">
        <v>122</v>
      </c>
      <c r="I57" s="22" t="s">
        <v>264</v>
      </c>
      <c r="J57" s="22">
        <v>15291548983</v>
      </c>
      <c r="K57" s="22">
        <f t="shared" si="4"/>
        <v>150</v>
      </c>
      <c r="L57" s="22"/>
      <c r="M57" s="22"/>
      <c r="N57" s="22"/>
      <c r="O57" s="22"/>
      <c r="P57" s="22"/>
      <c r="Q57" s="22">
        <v>150</v>
      </c>
      <c r="R57" s="22"/>
      <c r="S57" s="22"/>
      <c r="T57" s="22"/>
      <c r="U57" s="22"/>
      <c r="V57" s="22"/>
      <c r="W57" s="22"/>
      <c r="X57" s="22"/>
      <c r="Y57" s="22" t="s">
        <v>124</v>
      </c>
      <c r="Z57" s="22" t="s">
        <v>125</v>
      </c>
      <c r="AA57" s="22" t="s">
        <v>125</v>
      </c>
      <c r="AB57" s="22" t="s">
        <v>126</v>
      </c>
      <c r="AC57" s="22" t="s">
        <v>126</v>
      </c>
      <c r="AD57" s="22" t="s">
        <v>126</v>
      </c>
      <c r="AE57" s="22">
        <v>5</v>
      </c>
      <c r="AF57" s="22">
        <v>15</v>
      </c>
      <c r="AG57" s="22">
        <v>30</v>
      </c>
      <c r="AH57" s="22" t="s">
        <v>127</v>
      </c>
      <c r="AI57" s="22" t="s">
        <v>221</v>
      </c>
      <c r="AJ57" s="29"/>
    </row>
    <row r="58" ht="35.1" customHeight="1" spans="1:36">
      <c r="A58" s="21"/>
      <c r="B58" s="22">
        <v>1</v>
      </c>
      <c r="C58" s="22" t="s">
        <v>265</v>
      </c>
      <c r="D58" s="22" t="s">
        <v>266</v>
      </c>
      <c r="E58" s="22" t="s">
        <v>121</v>
      </c>
      <c r="F58" s="22" t="s">
        <v>121</v>
      </c>
      <c r="G58" s="22">
        <v>2020</v>
      </c>
      <c r="H58" s="22" t="s">
        <v>122</v>
      </c>
      <c r="I58" s="22" t="s">
        <v>267</v>
      </c>
      <c r="J58" s="22">
        <v>18109156551</v>
      </c>
      <c r="K58" s="22">
        <f t="shared" si="4"/>
        <v>150</v>
      </c>
      <c r="L58" s="22"/>
      <c r="M58" s="22"/>
      <c r="N58" s="22"/>
      <c r="O58" s="22"/>
      <c r="P58" s="22"/>
      <c r="Q58" s="22">
        <v>150</v>
      </c>
      <c r="R58" s="22"/>
      <c r="S58" s="22"/>
      <c r="T58" s="22"/>
      <c r="U58" s="22"/>
      <c r="V58" s="22"/>
      <c r="W58" s="22"/>
      <c r="X58" s="22"/>
      <c r="Y58" s="22" t="s">
        <v>124</v>
      </c>
      <c r="Z58" s="22" t="s">
        <v>125</v>
      </c>
      <c r="AA58" s="22" t="s">
        <v>125</v>
      </c>
      <c r="AB58" s="22" t="s">
        <v>126</v>
      </c>
      <c r="AC58" s="22" t="s">
        <v>126</v>
      </c>
      <c r="AD58" s="22" t="s">
        <v>126</v>
      </c>
      <c r="AE58" s="22">
        <v>7</v>
      </c>
      <c r="AF58" s="22">
        <v>21</v>
      </c>
      <c r="AG58" s="22">
        <v>30</v>
      </c>
      <c r="AH58" s="22" t="s">
        <v>127</v>
      </c>
      <c r="AI58" s="22" t="s">
        <v>268</v>
      </c>
      <c r="AJ58" s="29"/>
    </row>
    <row r="59" ht="35.1" customHeight="1" spans="1:36">
      <c r="A59" s="21"/>
      <c r="B59" s="22">
        <v>1</v>
      </c>
      <c r="C59" s="22" t="s">
        <v>269</v>
      </c>
      <c r="D59" s="22" t="s">
        <v>270</v>
      </c>
      <c r="E59" s="22" t="s">
        <v>121</v>
      </c>
      <c r="F59" s="22" t="s">
        <v>121</v>
      </c>
      <c r="G59" s="22">
        <v>2020</v>
      </c>
      <c r="H59" s="22" t="s">
        <v>122</v>
      </c>
      <c r="I59" s="22" t="s">
        <v>271</v>
      </c>
      <c r="J59" s="22">
        <v>15991142333</v>
      </c>
      <c r="K59" s="22">
        <f t="shared" si="4"/>
        <v>80</v>
      </c>
      <c r="L59" s="22"/>
      <c r="M59" s="22"/>
      <c r="N59" s="22"/>
      <c r="O59" s="22"/>
      <c r="P59" s="22"/>
      <c r="Q59" s="22">
        <v>80</v>
      </c>
      <c r="R59" s="22"/>
      <c r="S59" s="22"/>
      <c r="T59" s="22"/>
      <c r="U59" s="22"/>
      <c r="V59" s="22"/>
      <c r="W59" s="22"/>
      <c r="X59" s="22"/>
      <c r="Y59" s="22" t="s">
        <v>124</v>
      </c>
      <c r="Z59" s="22" t="s">
        <v>125</v>
      </c>
      <c r="AA59" s="22" t="s">
        <v>125</v>
      </c>
      <c r="AB59" s="22" t="s">
        <v>126</v>
      </c>
      <c r="AC59" s="22" t="s">
        <v>126</v>
      </c>
      <c r="AD59" s="22" t="s">
        <v>126</v>
      </c>
      <c r="AE59" s="22">
        <v>5</v>
      </c>
      <c r="AF59" s="22">
        <v>15</v>
      </c>
      <c r="AG59" s="22">
        <v>25</v>
      </c>
      <c r="AH59" s="22" t="s">
        <v>127</v>
      </c>
      <c r="AI59" s="22" t="s">
        <v>221</v>
      </c>
      <c r="AJ59" s="29"/>
    </row>
    <row r="60" ht="35.1" customHeight="1" spans="1:36">
      <c r="A60" s="21"/>
      <c r="B60" s="22">
        <v>1</v>
      </c>
      <c r="C60" s="22" t="s">
        <v>272</v>
      </c>
      <c r="D60" s="22" t="s">
        <v>273</v>
      </c>
      <c r="E60" s="22" t="s">
        <v>121</v>
      </c>
      <c r="F60" s="22" t="s">
        <v>121</v>
      </c>
      <c r="G60" s="22">
        <v>2020</v>
      </c>
      <c r="H60" s="22" t="s">
        <v>122</v>
      </c>
      <c r="I60" s="22" t="s">
        <v>274</v>
      </c>
      <c r="J60" s="22">
        <v>15229458893</v>
      </c>
      <c r="K60" s="22">
        <f t="shared" si="4"/>
        <v>100</v>
      </c>
      <c r="L60" s="22"/>
      <c r="M60" s="22"/>
      <c r="N60" s="22"/>
      <c r="O60" s="22"/>
      <c r="P60" s="22"/>
      <c r="Q60" s="22">
        <v>100</v>
      </c>
      <c r="R60" s="22"/>
      <c r="S60" s="22"/>
      <c r="T60" s="22"/>
      <c r="U60" s="22"/>
      <c r="V60" s="22"/>
      <c r="W60" s="22"/>
      <c r="X60" s="22"/>
      <c r="Y60" s="22" t="s">
        <v>124</v>
      </c>
      <c r="Z60" s="22" t="s">
        <v>125</v>
      </c>
      <c r="AA60" s="22" t="s">
        <v>125</v>
      </c>
      <c r="AB60" s="22" t="s">
        <v>126</v>
      </c>
      <c r="AC60" s="22" t="s">
        <v>126</v>
      </c>
      <c r="AD60" s="22" t="s">
        <v>126</v>
      </c>
      <c r="AE60" s="22">
        <v>3</v>
      </c>
      <c r="AF60" s="22">
        <v>10</v>
      </c>
      <c r="AG60" s="22">
        <v>30</v>
      </c>
      <c r="AH60" s="22" t="s">
        <v>127</v>
      </c>
      <c r="AI60" s="22" t="s">
        <v>275</v>
      </c>
      <c r="AJ60" s="29"/>
    </row>
    <row r="61" ht="35.1" customHeight="1" spans="1:36">
      <c r="A61" s="21"/>
      <c r="B61" s="22">
        <v>1</v>
      </c>
      <c r="C61" s="22" t="s">
        <v>276</v>
      </c>
      <c r="D61" s="22" t="s">
        <v>277</v>
      </c>
      <c r="E61" s="22" t="s">
        <v>121</v>
      </c>
      <c r="F61" s="22" t="s">
        <v>121</v>
      </c>
      <c r="G61" s="22">
        <v>2020</v>
      </c>
      <c r="H61" s="22" t="s">
        <v>122</v>
      </c>
      <c r="I61" s="22" t="s">
        <v>278</v>
      </c>
      <c r="J61" s="22">
        <v>13389155299</v>
      </c>
      <c r="K61" s="22">
        <f t="shared" si="4"/>
        <v>150</v>
      </c>
      <c r="L61" s="22"/>
      <c r="M61" s="22"/>
      <c r="N61" s="22"/>
      <c r="O61" s="22"/>
      <c r="P61" s="22"/>
      <c r="Q61" s="22">
        <v>150</v>
      </c>
      <c r="R61" s="22"/>
      <c r="S61" s="22"/>
      <c r="T61" s="22"/>
      <c r="U61" s="22"/>
      <c r="V61" s="22"/>
      <c r="W61" s="22"/>
      <c r="X61" s="22"/>
      <c r="Y61" s="22" t="s">
        <v>124</v>
      </c>
      <c r="Z61" s="22" t="s">
        <v>125</v>
      </c>
      <c r="AA61" s="22" t="s">
        <v>125</v>
      </c>
      <c r="AB61" s="22" t="s">
        <v>126</v>
      </c>
      <c r="AC61" s="22" t="s">
        <v>126</v>
      </c>
      <c r="AD61" s="22" t="s">
        <v>126</v>
      </c>
      <c r="AE61" s="22">
        <v>5</v>
      </c>
      <c r="AF61" s="22">
        <v>15</v>
      </c>
      <c r="AG61" s="22">
        <v>25</v>
      </c>
      <c r="AH61" s="22" t="s">
        <v>127</v>
      </c>
      <c r="AI61" s="22" t="s">
        <v>221</v>
      </c>
      <c r="AJ61" s="29"/>
    </row>
    <row r="62" ht="35.1" customHeight="1" spans="1:36">
      <c r="A62" s="21"/>
      <c r="B62" s="22">
        <v>1</v>
      </c>
      <c r="C62" s="22" t="s">
        <v>279</v>
      </c>
      <c r="D62" s="22" t="s">
        <v>280</v>
      </c>
      <c r="E62" s="22" t="s">
        <v>121</v>
      </c>
      <c r="F62" s="22" t="s">
        <v>121</v>
      </c>
      <c r="G62" s="22">
        <v>2020</v>
      </c>
      <c r="H62" s="22" t="s">
        <v>122</v>
      </c>
      <c r="I62" s="22" t="s">
        <v>281</v>
      </c>
      <c r="J62" s="22">
        <v>13891510666</v>
      </c>
      <c r="K62" s="22">
        <f t="shared" si="4"/>
        <v>300</v>
      </c>
      <c r="L62" s="22"/>
      <c r="M62" s="22"/>
      <c r="N62" s="22"/>
      <c r="O62" s="22"/>
      <c r="P62" s="22"/>
      <c r="Q62" s="22">
        <v>300</v>
      </c>
      <c r="R62" s="22"/>
      <c r="S62" s="22"/>
      <c r="T62" s="22"/>
      <c r="U62" s="22"/>
      <c r="V62" s="22"/>
      <c r="W62" s="22"/>
      <c r="X62" s="22"/>
      <c r="Y62" s="22" t="s">
        <v>124</v>
      </c>
      <c r="Z62" s="22" t="s">
        <v>125</v>
      </c>
      <c r="AA62" s="22" t="s">
        <v>125</v>
      </c>
      <c r="AB62" s="22" t="s">
        <v>126</v>
      </c>
      <c r="AC62" s="22" t="s">
        <v>126</v>
      </c>
      <c r="AD62" s="22" t="s">
        <v>126</v>
      </c>
      <c r="AE62" s="22">
        <v>7</v>
      </c>
      <c r="AF62" s="22">
        <v>20</v>
      </c>
      <c r="AG62" s="22">
        <v>30</v>
      </c>
      <c r="AH62" s="22" t="s">
        <v>127</v>
      </c>
      <c r="AI62" s="22" t="s">
        <v>218</v>
      </c>
      <c r="AJ62" s="29"/>
    </row>
    <row r="63" ht="35.1" customHeight="1" spans="1:36">
      <c r="A63" s="21"/>
      <c r="B63" s="22">
        <v>1</v>
      </c>
      <c r="C63" s="22" t="s">
        <v>282</v>
      </c>
      <c r="D63" s="22" t="s">
        <v>283</v>
      </c>
      <c r="E63" s="22" t="s">
        <v>121</v>
      </c>
      <c r="F63" s="22" t="s">
        <v>121</v>
      </c>
      <c r="G63" s="22">
        <v>2020</v>
      </c>
      <c r="H63" s="22" t="s">
        <v>122</v>
      </c>
      <c r="I63" s="22" t="s">
        <v>284</v>
      </c>
      <c r="J63" s="22">
        <v>13324630333</v>
      </c>
      <c r="K63" s="22">
        <f t="shared" si="4"/>
        <v>600</v>
      </c>
      <c r="L63" s="22"/>
      <c r="M63" s="22"/>
      <c r="N63" s="22"/>
      <c r="O63" s="22"/>
      <c r="P63" s="22"/>
      <c r="Q63" s="22">
        <v>600</v>
      </c>
      <c r="R63" s="22"/>
      <c r="S63" s="22"/>
      <c r="T63" s="22"/>
      <c r="U63" s="22"/>
      <c r="V63" s="22"/>
      <c r="W63" s="22"/>
      <c r="X63" s="22"/>
      <c r="Y63" s="22" t="s">
        <v>124</v>
      </c>
      <c r="Z63" s="22" t="s">
        <v>125</v>
      </c>
      <c r="AA63" s="22" t="s">
        <v>125</v>
      </c>
      <c r="AB63" s="22" t="s">
        <v>126</v>
      </c>
      <c r="AC63" s="22" t="s">
        <v>126</v>
      </c>
      <c r="AD63" s="22" t="s">
        <v>126</v>
      </c>
      <c r="AE63" s="22">
        <v>7</v>
      </c>
      <c r="AF63" s="22">
        <v>20</v>
      </c>
      <c r="AG63" s="22">
        <v>30</v>
      </c>
      <c r="AH63" s="22" t="s">
        <v>127</v>
      </c>
      <c r="AI63" s="22" t="s">
        <v>218</v>
      </c>
      <c r="AJ63" s="29"/>
    </row>
    <row r="64" ht="35.1" customHeight="1" spans="1:36">
      <c r="A64" s="21"/>
      <c r="B64" s="22">
        <v>1</v>
      </c>
      <c r="C64" s="22" t="s">
        <v>285</v>
      </c>
      <c r="D64" s="22" t="s">
        <v>286</v>
      </c>
      <c r="E64" s="22" t="s">
        <v>121</v>
      </c>
      <c r="F64" s="22" t="s">
        <v>121</v>
      </c>
      <c r="G64" s="22">
        <v>2020</v>
      </c>
      <c r="H64" s="22" t="s">
        <v>122</v>
      </c>
      <c r="I64" s="22" t="s">
        <v>287</v>
      </c>
      <c r="J64" s="22">
        <v>17719690111</v>
      </c>
      <c r="K64" s="22">
        <f t="shared" si="4"/>
        <v>1000</v>
      </c>
      <c r="L64" s="22"/>
      <c r="M64" s="22"/>
      <c r="N64" s="22"/>
      <c r="O64" s="22"/>
      <c r="P64" s="22"/>
      <c r="Q64" s="22">
        <v>50</v>
      </c>
      <c r="R64" s="22"/>
      <c r="S64" s="22"/>
      <c r="T64" s="22"/>
      <c r="U64" s="22"/>
      <c r="V64" s="22"/>
      <c r="W64" s="22"/>
      <c r="X64" s="22">
        <v>950</v>
      </c>
      <c r="Y64" s="22" t="s">
        <v>124</v>
      </c>
      <c r="Z64" s="22" t="s">
        <v>125</v>
      </c>
      <c r="AA64" s="22" t="s">
        <v>125</v>
      </c>
      <c r="AB64" s="22" t="s">
        <v>126</v>
      </c>
      <c r="AC64" s="22" t="s">
        <v>126</v>
      </c>
      <c r="AD64" s="22" t="s">
        <v>126</v>
      </c>
      <c r="AE64" s="22">
        <v>7</v>
      </c>
      <c r="AF64" s="22">
        <v>20</v>
      </c>
      <c r="AG64" s="22">
        <v>30</v>
      </c>
      <c r="AH64" s="22" t="s">
        <v>127</v>
      </c>
      <c r="AI64" s="22" t="s">
        <v>218</v>
      </c>
      <c r="AJ64" s="29"/>
    </row>
    <row r="65" ht="35.1" customHeight="1" spans="1:36">
      <c r="A65" s="21"/>
      <c r="B65" s="22">
        <v>1</v>
      </c>
      <c r="C65" s="22" t="s">
        <v>288</v>
      </c>
      <c r="D65" s="22" t="s">
        <v>289</v>
      </c>
      <c r="E65" s="22" t="s">
        <v>121</v>
      </c>
      <c r="F65" s="22" t="s">
        <v>121</v>
      </c>
      <c r="G65" s="22">
        <v>2020</v>
      </c>
      <c r="H65" s="22" t="s">
        <v>122</v>
      </c>
      <c r="I65" s="22" t="s">
        <v>123</v>
      </c>
      <c r="J65" s="22">
        <v>18809155528</v>
      </c>
      <c r="K65" s="22">
        <f t="shared" si="4"/>
        <v>16</v>
      </c>
      <c r="L65" s="22"/>
      <c r="M65" s="22"/>
      <c r="N65" s="22"/>
      <c r="O65" s="22"/>
      <c r="P65" s="22"/>
      <c r="Q65" s="22">
        <v>16</v>
      </c>
      <c r="R65" s="22"/>
      <c r="S65" s="22"/>
      <c r="T65" s="22"/>
      <c r="U65" s="22"/>
      <c r="V65" s="22"/>
      <c r="W65" s="22"/>
      <c r="X65" s="22"/>
      <c r="Y65" s="22" t="s">
        <v>124</v>
      </c>
      <c r="Z65" s="22" t="s">
        <v>125</v>
      </c>
      <c r="AA65" s="22" t="s">
        <v>125</v>
      </c>
      <c r="AB65" s="22" t="s">
        <v>126</v>
      </c>
      <c r="AC65" s="22" t="s">
        <v>126</v>
      </c>
      <c r="AD65" s="22" t="s">
        <v>126</v>
      </c>
      <c r="AE65" s="22">
        <v>2</v>
      </c>
      <c r="AF65" s="22">
        <v>6</v>
      </c>
      <c r="AG65" s="22">
        <v>15</v>
      </c>
      <c r="AH65" s="22" t="s">
        <v>127</v>
      </c>
      <c r="AI65" s="22" t="s">
        <v>290</v>
      </c>
      <c r="AJ65" s="29"/>
    </row>
    <row r="66" ht="35.1" customHeight="1" spans="1:36">
      <c r="A66" s="21"/>
      <c r="B66" s="22">
        <v>1</v>
      </c>
      <c r="C66" s="22" t="s">
        <v>291</v>
      </c>
      <c r="D66" s="22" t="s">
        <v>292</v>
      </c>
      <c r="E66" s="22" t="s">
        <v>121</v>
      </c>
      <c r="F66" s="22" t="s">
        <v>121</v>
      </c>
      <c r="G66" s="22">
        <v>2020</v>
      </c>
      <c r="H66" s="22" t="s">
        <v>122</v>
      </c>
      <c r="I66" s="22" t="s">
        <v>123</v>
      </c>
      <c r="J66" s="22">
        <v>18809155528</v>
      </c>
      <c r="K66" s="22">
        <f t="shared" si="4"/>
        <v>40</v>
      </c>
      <c r="L66" s="22"/>
      <c r="M66" s="22"/>
      <c r="N66" s="22"/>
      <c r="O66" s="22"/>
      <c r="P66" s="22"/>
      <c r="Q66" s="22">
        <v>40</v>
      </c>
      <c r="R66" s="22"/>
      <c r="S66" s="22"/>
      <c r="T66" s="22"/>
      <c r="U66" s="22"/>
      <c r="V66" s="22"/>
      <c r="W66" s="22"/>
      <c r="X66" s="22"/>
      <c r="Y66" s="22" t="s">
        <v>124</v>
      </c>
      <c r="Z66" s="22" t="s">
        <v>125</v>
      </c>
      <c r="AA66" s="22" t="s">
        <v>125</v>
      </c>
      <c r="AB66" s="22" t="s">
        <v>126</v>
      </c>
      <c r="AC66" s="22" t="s">
        <v>126</v>
      </c>
      <c r="AD66" s="22" t="s">
        <v>126</v>
      </c>
      <c r="AE66" s="22">
        <v>1</v>
      </c>
      <c r="AF66" s="22">
        <v>4</v>
      </c>
      <c r="AG66" s="22">
        <v>11</v>
      </c>
      <c r="AH66" s="22" t="s">
        <v>127</v>
      </c>
      <c r="AI66" s="22" t="s">
        <v>293</v>
      </c>
      <c r="AJ66" s="29"/>
    </row>
    <row r="67" ht="35.1" customHeight="1" spans="1:36">
      <c r="A67" s="21"/>
      <c r="B67" s="22">
        <v>1</v>
      </c>
      <c r="C67" s="22" t="s">
        <v>294</v>
      </c>
      <c r="D67" s="22" t="s">
        <v>295</v>
      </c>
      <c r="E67" s="22" t="s">
        <v>121</v>
      </c>
      <c r="F67" s="22" t="s">
        <v>121</v>
      </c>
      <c r="G67" s="22">
        <v>2020</v>
      </c>
      <c r="H67" s="22" t="s">
        <v>122</v>
      </c>
      <c r="I67" s="22" t="s">
        <v>123</v>
      </c>
      <c r="J67" s="22">
        <v>18809155528</v>
      </c>
      <c r="K67" s="22">
        <f t="shared" si="4"/>
        <v>100</v>
      </c>
      <c r="L67" s="22"/>
      <c r="M67" s="22"/>
      <c r="N67" s="22"/>
      <c r="O67" s="22"/>
      <c r="P67" s="22"/>
      <c r="Q67" s="22">
        <v>100</v>
      </c>
      <c r="R67" s="22"/>
      <c r="S67" s="22"/>
      <c r="T67" s="22"/>
      <c r="U67" s="22"/>
      <c r="V67" s="22"/>
      <c r="W67" s="22"/>
      <c r="X67" s="22"/>
      <c r="Y67" s="22" t="s">
        <v>124</v>
      </c>
      <c r="Z67" s="22" t="s">
        <v>125</v>
      </c>
      <c r="AA67" s="22" t="s">
        <v>125</v>
      </c>
      <c r="AB67" s="22" t="s">
        <v>126</v>
      </c>
      <c r="AC67" s="22" t="s">
        <v>126</v>
      </c>
      <c r="AD67" s="22" t="s">
        <v>126</v>
      </c>
      <c r="AE67" s="22">
        <v>5</v>
      </c>
      <c r="AF67" s="22">
        <v>15</v>
      </c>
      <c r="AG67" s="22">
        <v>25</v>
      </c>
      <c r="AH67" s="22" t="s">
        <v>127</v>
      </c>
      <c r="AI67" s="22" t="s">
        <v>221</v>
      </c>
      <c r="AJ67" s="29"/>
    </row>
    <row r="68" ht="35.1" customHeight="1" spans="1:36">
      <c r="A68" s="21"/>
      <c r="B68" s="22">
        <v>1</v>
      </c>
      <c r="C68" s="22" t="s">
        <v>296</v>
      </c>
      <c r="D68" s="22" t="s">
        <v>297</v>
      </c>
      <c r="E68" s="22" t="s">
        <v>121</v>
      </c>
      <c r="F68" s="22" t="s">
        <v>121</v>
      </c>
      <c r="G68" s="22">
        <v>2020</v>
      </c>
      <c r="H68" s="22" t="s">
        <v>122</v>
      </c>
      <c r="I68" s="22" t="s">
        <v>298</v>
      </c>
      <c r="J68" s="22">
        <v>15809152002</v>
      </c>
      <c r="K68" s="22">
        <f t="shared" si="4"/>
        <v>200</v>
      </c>
      <c r="L68" s="22"/>
      <c r="M68" s="22"/>
      <c r="N68" s="22"/>
      <c r="O68" s="22"/>
      <c r="P68" s="22"/>
      <c r="Q68" s="22">
        <v>200</v>
      </c>
      <c r="R68" s="22"/>
      <c r="S68" s="22"/>
      <c r="T68" s="22"/>
      <c r="U68" s="22"/>
      <c r="V68" s="22"/>
      <c r="W68" s="22"/>
      <c r="X68" s="22"/>
      <c r="Y68" s="22" t="s">
        <v>124</v>
      </c>
      <c r="Z68" s="22" t="s">
        <v>125</v>
      </c>
      <c r="AA68" s="22" t="s">
        <v>125</v>
      </c>
      <c r="AB68" s="22" t="s">
        <v>126</v>
      </c>
      <c r="AC68" s="22" t="s">
        <v>126</v>
      </c>
      <c r="AD68" s="22" t="s">
        <v>126</v>
      </c>
      <c r="AE68" s="22">
        <v>7</v>
      </c>
      <c r="AF68" s="22">
        <v>22</v>
      </c>
      <c r="AG68" s="22">
        <v>45</v>
      </c>
      <c r="AH68" s="22" t="s">
        <v>127</v>
      </c>
      <c r="AI68" s="22" t="s">
        <v>299</v>
      </c>
      <c r="AJ68" s="29"/>
    </row>
    <row r="69" ht="35.1" customHeight="1" spans="1:36">
      <c r="A69" s="21"/>
      <c r="B69" s="22">
        <v>1</v>
      </c>
      <c r="C69" s="22" t="s">
        <v>300</v>
      </c>
      <c r="D69" s="22" t="s">
        <v>301</v>
      </c>
      <c r="E69" s="22" t="s">
        <v>121</v>
      </c>
      <c r="F69" s="22" t="s">
        <v>121</v>
      </c>
      <c r="G69" s="22">
        <v>2020</v>
      </c>
      <c r="H69" s="22" t="s">
        <v>122</v>
      </c>
      <c r="I69" s="22" t="s">
        <v>302</v>
      </c>
      <c r="J69" s="22">
        <v>15209151326</v>
      </c>
      <c r="K69" s="22">
        <f t="shared" si="4"/>
        <v>50</v>
      </c>
      <c r="L69" s="22"/>
      <c r="M69" s="22"/>
      <c r="N69" s="22"/>
      <c r="O69" s="22"/>
      <c r="P69" s="22"/>
      <c r="Q69" s="22">
        <v>50</v>
      </c>
      <c r="R69" s="22"/>
      <c r="S69" s="22"/>
      <c r="T69" s="22"/>
      <c r="U69" s="22"/>
      <c r="V69" s="22"/>
      <c r="W69" s="22"/>
      <c r="X69" s="22"/>
      <c r="Y69" s="22" t="s">
        <v>124</v>
      </c>
      <c r="Z69" s="22" t="s">
        <v>125</v>
      </c>
      <c r="AA69" s="22" t="s">
        <v>125</v>
      </c>
      <c r="AB69" s="22" t="s">
        <v>126</v>
      </c>
      <c r="AC69" s="22" t="s">
        <v>126</v>
      </c>
      <c r="AD69" s="22" t="s">
        <v>126</v>
      </c>
      <c r="AE69" s="22">
        <v>7</v>
      </c>
      <c r="AF69" s="22">
        <v>20</v>
      </c>
      <c r="AG69" s="22">
        <v>30</v>
      </c>
      <c r="AH69" s="22" t="s">
        <v>127</v>
      </c>
      <c r="AI69" s="22" t="s">
        <v>218</v>
      </c>
      <c r="AJ69" s="29"/>
    </row>
    <row r="70" ht="35.1" customHeight="1" spans="1:36">
      <c r="A70" s="21"/>
      <c r="B70" s="22">
        <v>1</v>
      </c>
      <c r="C70" s="22" t="s">
        <v>303</v>
      </c>
      <c r="D70" s="22" t="s">
        <v>304</v>
      </c>
      <c r="E70" s="22" t="s">
        <v>229</v>
      </c>
      <c r="F70" s="22" t="s">
        <v>305</v>
      </c>
      <c r="G70" s="22">
        <v>2020</v>
      </c>
      <c r="H70" s="22" t="s">
        <v>122</v>
      </c>
      <c r="I70" s="22" t="s">
        <v>306</v>
      </c>
      <c r="J70" s="22">
        <v>15991156555</v>
      </c>
      <c r="K70" s="22">
        <f t="shared" si="4"/>
        <v>350</v>
      </c>
      <c r="L70" s="22"/>
      <c r="M70" s="22"/>
      <c r="N70" s="22"/>
      <c r="O70" s="22"/>
      <c r="P70" s="22"/>
      <c r="Q70" s="22">
        <v>350</v>
      </c>
      <c r="R70" s="22"/>
      <c r="S70" s="22"/>
      <c r="T70" s="22"/>
      <c r="U70" s="22"/>
      <c r="V70" s="22"/>
      <c r="W70" s="22"/>
      <c r="X70" s="22"/>
      <c r="Y70" s="22" t="s">
        <v>124</v>
      </c>
      <c r="Z70" s="22" t="s">
        <v>125</v>
      </c>
      <c r="AA70" s="22" t="s">
        <v>125</v>
      </c>
      <c r="AB70" s="22" t="s">
        <v>126</v>
      </c>
      <c r="AC70" s="22" t="s">
        <v>126</v>
      </c>
      <c r="AD70" s="22" t="s">
        <v>126</v>
      </c>
      <c r="AE70" s="22">
        <v>7</v>
      </c>
      <c r="AF70" s="22">
        <v>20</v>
      </c>
      <c r="AG70" s="22">
        <v>30</v>
      </c>
      <c r="AH70" s="22" t="s">
        <v>127</v>
      </c>
      <c r="AI70" s="22" t="s">
        <v>218</v>
      </c>
      <c r="AJ70" s="29"/>
    </row>
    <row r="71" ht="35.1" customHeight="1" spans="1:36">
      <c r="A71" s="21"/>
      <c r="B71" s="22">
        <v>1</v>
      </c>
      <c r="C71" s="22" t="s">
        <v>307</v>
      </c>
      <c r="D71" s="22" t="s">
        <v>308</v>
      </c>
      <c r="E71" s="22" t="s">
        <v>121</v>
      </c>
      <c r="F71" s="22" t="s">
        <v>121</v>
      </c>
      <c r="G71" s="22">
        <v>2020</v>
      </c>
      <c r="H71" s="22" t="s">
        <v>122</v>
      </c>
      <c r="I71" s="22" t="s">
        <v>309</v>
      </c>
      <c r="J71" s="22">
        <v>15114950865</v>
      </c>
      <c r="K71" s="22">
        <f t="shared" si="4"/>
        <v>110</v>
      </c>
      <c r="L71" s="22"/>
      <c r="M71" s="22"/>
      <c r="N71" s="22"/>
      <c r="O71" s="22"/>
      <c r="P71" s="22"/>
      <c r="Q71" s="22">
        <v>110</v>
      </c>
      <c r="R71" s="22"/>
      <c r="S71" s="22"/>
      <c r="T71" s="22"/>
      <c r="U71" s="22"/>
      <c r="V71" s="22"/>
      <c r="W71" s="22"/>
      <c r="X71" s="22"/>
      <c r="Y71" s="22" t="s">
        <v>124</v>
      </c>
      <c r="Z71" s="22" t="s">
        <v>125</v>
      </c>
      <c r="AA71" s="22" t="s">
        <v>125</v>
      </c>
      <c r="AB71" s="22" t="s">
        <v>126</v>
      </c>
      <c r="AC71" s="22" t="s">
        <v>126</v>
      </c>
      <c r="AD71" s="22" t="s">
        <v>126</v>
      </c>
      <c r="AE71" s="22">
        <v>7</v>
      </c>
      <c r="AF71" s="22">
        <v>20</v>
      </c>
      <c r="AG71" s="22">
        <v>35</v>
      </c>
      <c r="AH71" s="22" t="s">
        <v>127</v>
      </c>
      <c r="AI71" s="22" t="s">
        <v>218</v>
      </c>
      <c r="AJ71" s="29"/>
    </row>
    <row r="72" ht="35.1" customHeight="1" spans="1:36">
      <c r="A72" s="21"/>
      <c r="B72" s="22">
        <v>1</v>
      </c>
      <c r="C72" s="22" t="s">
        <v>310</v>
      </c>
      <c r="D72" s="22" t="s">
        <v>311</v>
      </c>
      <c r="E72" s="22" t="s">
        <v>229</v>
      </c>
      <c r="F72" s="22" t="s">
        <v>312</v>
      </c>
      <c r="G72" s="22">
        <v>2020</v>
      </c>
      <c r="H72" s="22" t="s">
        <v>122</v>
      </c>
      <c r="I72" s="22" t="s">
        <v>313</v>
      </c>
      <c r="J72" s="22">
        <v>13772963540</v>
      </c>
      <c r="K72" s="22">
        <f t="shared" si="4"/>
        <v>30</v>
      </c>
      <c r="L72" s="22"/>
      <c r="M72" s="22"/>
      <c r="N72" s="22"/>
      <c r="O72" s="22"/>
      <c r="P72" s="22"/>
      <c r="Q72" s="22">
        <v>30</v>
      </c>
      <c r="R72" s="22"/>
      <c r="S72" s="22"/>
      <c r="T72" s="22"/>
      <c r="U72" s="22"/>
      <c r="V72" s="22"/>
      <c r="W72" s="22"/>
      <c r="X72" s="22"/>
      <c r="Y72" s="22" t="s">
        <v>124</v>
      </c>
      <c r="Z72" s="22" t="s">
        <v>125</v>
      </c>
      <c r="AA72" s="22" t="s">
        <v>125</v>
      </c>
      <c r="AB72" s="22" t="s">
        <v>126</v>
      </c>
      <c r="AC72" s="22" t="s">
        <v>126</v>
      </c>
      <c r="AD72" s="22" t="s">
        <v>126</v>
      </c>
      <c r="AE72" s="22">
        <v>3</v>
      </c>
      <c r="AF72" s="22">
        <v>10</v>
      </c>
      <c r="AG72" s="22">
        <v>20</v>
      </c>
      <c r="AH72" s="22" t="s">
        <v>127</v>
      </c>
      <c r="AI72" s="22" t="s">
        <v>275</v>
      </c>
      <c r="AJ72" s="29"/>
    </row>
    <row r="73" ht="35.1" customHeight="1" spans="1:36">
      <c r="A73" s="21"/>
      <c r="B73" s="22">
        <v>1</v>
      </c>
      <c r="C73" s="22" t="s">
        <v>314</v>
      </c>
      <c r="D73" s="22" t="s">
        <v>315</v>
      </c>
      <c r="E73" s="22" t="s">
        <v>316</v>
      </c>
      <c r="F73" s="22" t="s">
        <v>317</v>
      </c>
      <c r="G73" s="22">
        <v>2020</v>
      </c>
      <c r="H73" s="22" t="s">
        <v>122</v>
      </c>
      <c r="I73" s="22" t="s">
        <v>318</v>
      </c>
      <c r="J73" s="22">
        <v>13325358927</v>
      </c>
      <c r="K73" s="22">
        <f t="shared" si="4"/>
        <v>500</v>
      </c>
      <c r="L73" s="22"/>
      <c r="M73" s="22"/>
      <c r="N73" s="22"/>
      <c r="O73" s="22"/>
      <c r="P73" s="22"/>
      <c r="Q73" s="22">
        <v>500</v>
      </c>
      <c r="R73" s="22"/>
      <c r="S73" s="22"/>
      <c r="T73" s="22"/>
      <c r="U73" s="22"/>
      <c r="V73" s="22"/>
      <c r="W73" s="22"/>
      <c r="X73" s="22"/>
      <c r="Y73" s="22" t="s">
        <v>124</v>
      </c>
      <c r="Z73" s="22" t="s">
        <v>125</v>
      </c>
      <c r="AA73" s="22" t="s">
        <v>125</v>
      </c>
      <c r="AB73" s="22" t="s">
        <v>126</v>
      </c>
      <c r="AC73" s="22" t="s">
        <v>126</v>
      </c>
      <c r="AD73" s="22" t="s">
        <v>126</v>
      </c>
      <c r="AE73" s="22">
        <v>7</v>
      </c>
      <c r="AF73" s="22">
        <v>20</v>
      </c>
      <c r="AG73" s="22">
        <v>30</v>
      </c>
      <c r="AH73" s="22" t="s">
        <v>127</v>
      </c>
      <c r="AI73" s="22" t="s">
        <v>218</v>
      </c>
      <c r="AJ73" s="29"/>
    </row>
    <row r="74" ht="35.1" customHeight="1" spans="1:36">
      <c r="A74" s="21"/>
      <c r="B74" s="22">
        <v>1</v>
      </c>
      <c r="C74" s="22" t="s">
        <v>319</v>
      </c>
      <c r="D74" s="22" t="s">
        <v>320</v>
      </c>
      <c r="E74" s="22" t="s">
        <v>121</v>
      </c>
      <c r="F74" s="22" t="s">
        <v>121</v>
      </c>
      <c r="G74" s="22">
        <v>2020</v>
      </c>
      <c r="H74" s="22" t="s">
        <v>122</v>
      </c>
      <c r="I74" s="22" t="s">
        <v>321</v>
      </c>
      <c r="J74" s="22">
        <v>13409159513</v>
      </c>
      <c r="K74" s="22">
        <f t="shared" si="4"/>
        <v>40</v>
      </c>
      <c r="L74" s="22"/>
      <c r="M74" s="22"/>
      <c r="N74" s="22"/>
      <c r="O74" s="22"/>
      <c r="P74" s="22"/>
      <c r="Q74" s="22">
        <v>40</v>
      </c>
      <c r="R74" s="22"/>
      <c r="S74" s="22"/>
      <c r="T74" s="22"/>
      <c r="U74" s="22"/>
      <c r="V74" s="22"/>
      <c r="W74" s="22"/>
      <c r="X74" s="22"/>
      <c r="Y74" s="22" t="s">
        <v>124</v>
      </c>
      <c r="Z74" s="22" t="s">
        <v>125</v>
      </c>
      <c r="AA74" s="22" t="s">
        <v>125</v>
      </c>
      <c r="AB74" s="22" t="s">
        <v>126</v>
      </c>
      <c r="AC74" s="22" t="s">
        <v>126</v>
      </c>
      <c r="AD74" s="22" t="s">
        <v>126</v>
      </c>
      <c r="AE74" s="22">
        <v>3</v>
      </c>
      <c r="AF74" s="22">
        <v>10</v>
      </c>
      <c r="AG74" s="22">
        <v>20</v>
      </c>
      <c r="AH74" s="22" t="s">
        <v>127</v>
      </c>
      <c r="AI74" s="22" t="s">
        <v>275</v>
      </c>
      <c r="AJ74" s="29"/>
    </row>
    <row r="75" ht="35.1" customHeight="1" spans="1:36">
      <c r="A75" s="21"/>
      <c r="B75" s="22">
        <v>1</v>
      </c>
      <c r="C75" s="22" t="s">
        <v>322</v>
      </c>
      <c r="D75" s="22" t="s">
        <v>323</v>
      </c>
      <c r="E75" s="22" t="s">
        <v>316</v>
      </c>
      <c r="F75" s="22" t="s">
        <v>324</v>
      </c>
      <c r="G75" s="22">
        <v>2020</v>
      </c>
      <c r="H75" s="22" t="s">
        <v>122</v>
      </c>
      <c r="I75" s="22" t="s">
        <v>325</v>
      </c>
      <c r="J75" s="22">
        <v>15229868688</v>
      </c>
      <c r="K75" s="22">
        <f t="shared" si="4"/>
        <v>150</v>
      </c>
      <c r="L75" s="22"/>
      <c r="M75" s="22"/>
      <c r="N75" s="22"/>
      <c r="O75" s="22"/>
      <c r="P75" s="22"/>
      <c r="Q75" s="22">
        <v>150</v>
      </c>
      <c r="R75" s="22"/>
      <c r="S75" s="22"/>
      <c r="T75" s="22"/>
      <c r="U75" s="22"/>
      <c r="V75" s="22"/>
      <c r="W75" s="22"/>
      <c r="X75" s="22"/>
      <c r="Y75" s="22" t="s">
        <v>124</v>
      </c>
      <c r="Z75" s="22" t="s">
        <v>125</v>
      </c>
      <c r="AA75" s="22" t="s">
        <v>125</v>
      </c>
      <c r="AB75" s="22" t="s">
        <v>126</v>
      </c>
      <c r="AC75" s="22" t="s">
        <v>126</v>
      </c>
      <c r="AD75" s="22" t="s">
        <v>126</v>
      </c>
      <c r="AE75" s="22">
        <v>5</v>
      </c>
      <c r="AF75" s="22">
        <v>15</v>
      </c>
      <c r="AG75" s="22">
        <v>25</v>
      </c>
      <c r="AH75" s="22" t="s">
        <v>127</v>
      </c>
      <c r="AI75" s="22" t="s">
        <v>221</v>
      </c>
      <c r="AJ75" s="29"/>
    </row>
    <row r="76" ht="35.1" customHeight="1" spans="1:36">
      <c r="A76" s="21"/>
      <c r="B76" s="22">
        <v>1</v>
      </c>
      <c r="C76" s="22" t="s">
        <v>326</v>
      </c>
      <c r="D76" s="22" t="s">
        <v>327</v>
      </c>
      <c r="E76" s="22" t="s">
        <v>316</v>
      </c>
      <c r="F76" s="22" t="s">
        <v>328</v>
      </c>
      <c r="G76" s="22">
        <v>2020</v>
      </c>
      <c r="H76" s="22" t="s">
        <v>122</v>
      </c>
      <c r="I76" s="22" t="s">
        <v>329</v>
      </c>
      <c r="J76" s="22">
        <v>13772226822</v>
      </c>
      <c r="K76" s="22">
        <f t="shared" si="4"/>
        <v>7000</v>
      </c>
      <c r="L76" s="22"/>
      <c r="M76" s="22"/>
      <c r="N76" s="22"/>
      <c r="O76" s="22"/>
      <c r="P76" s="22"/>
      <c r="Q76" s="22">
        <v>500</v>
      </c>
      <c r="R76" s="22"/>
      <c r="S76" s="22"/>
      <c r="T76" s="22"/>
      <c r="U76" s="22"/>
      <c r="V76" s="22"/>
      <c r="W76" s="22"/>
      <c r="X76" s="22">
        <v>6500</v>
      </c>
      <c r="Y76" s="22" t="s">
        <v>124</v>
      </c>
      <c r="Z76" s="22" t="s">
        <v>125</v>
      </c>
      <c r="AA76" s="22" t="s">
        <v>125</v>
      </c>
      <c r="AB76" s="22" t="s">
        <v>126</v>
      </c>
      <c r="AC76" s="22" t="s">
        <v>126</v>
      </c>
      <c r="AD76" s="22" t="s">
        <v>126</v>
      </c>
      <c r="AE76" s="22">
        <v>7</v>
      </c>
      <c r="AF76" s="22">
        <v>20</v>
      </c>
      <c r="AG76" s="22">
        <v>30</v>
      </c>
      <c r="AH76" s="22" t="s">
        <v>127</v>
      </c>
      <c r="AI76" s="22" t="s">
        <v>218</v>
      </c>
      <c r="AJ76" s="29"/>
    </row>
    <row r="77" ht="35.1" customHeight="1" spans="1:36">
      <c r="A77" s="21"/>
      <c r="B77" s="22">
        <v>1</v>
      </c>
      <c r="C77" s="22" t="s">
        <v>330</v>
      </c>
      <c r="D77" s="22" t="s">
        <v>331</v>
      </c>
      <c r="E77" s="22" t="s">
        <v>121</v>
      </c>
      <c r="F77" s="22" t="s">
        <v>121</v>
      </c>
      <c r="G77" s="22">
        <v>2020</v>
      </c>
      <c r="H77" s="22" t="s">
        <v>122</v>
      </c>
      <c r="I77" s="22" t="s">
        <v>332</v>
      </c>
      <c r="J77" s="22">
        <v>18700555572</v>
      </c>
      <c r="K77" s="22">
        <f t="shared" si="4"/>
        <v>15</v>
      </c>
      <c r="L77" s="22"/>
      <c r="M77" s="22"/>
      <c r="N77" s="22"/>
      <c r="O77" s="22"/>
      <c r="P77" s="22"/>
      <c r="Q77" s="22">
        <v>15</v>
      </c>
      <c r="R77" s="22"/>
      <c r="S77" s="22"/>
      <c r="T77" s="22"/>
      <c r="U77" s="22"/>
      <c r="V77" s="22"/>
      <c r="W77" s="22"/>
      <c r="X77" s="22"/>
      <c r="Y77" s="22" t="s">
        <v>124</v>
      </c>
      <c r="Z77" s="22" t="s">
        <v>125</v>
      </c>
      <c r="AA77" s="22" t="s">
        <v>125</v>
      </c>
      <c r="AB77" s="22" t="s">
        <v>126</v>
      </c>
      <c r="AC77" s="22" t="s">
        <v>126</v>
      </c>
      <c r="AD77" s="22" t="s">
        <v>126</v>
      </c>
      <c r="AE77" s="22">
        <v>3</v>
      </c>
      <c r="AF77" s="22">
        <v>10</v>
      </c>
      <c r="AG77" s="22">
        <v>20</v>
      </c>
      <c r="AH77" s="22" t="s">
        <v>127</v>
      </c>
      <c r="AI77" s="22" t="s">
        <v>275</v>
      </c>
      <c r="AJ77" s="29"/>
    </row>
    <row r="78" ht="35.1" customHeight="1" spans="1:36">
      <c r="A78" s="21"/>
      <c r="B78" s="22">
        <v>1</v>
      </c>
      <c r="C78" s="22" t="s">
        <v>333</v>
      </c>
      <c r="D78" s="22" t="s">
        <v>334</v>
      </c>
      <c r="E78" s="22" t="s">
        <v>316</v>
      </c>
      <c r="F78" s="22" t="s">
        <v>335</v>
      </c>
      <c r="G78" s="22">
        <v>2020</v>
      </c>
      <c r="H78" s="22" t="s">
        <v>122</v>
      </c>
      <c r="I78" s="22" t="s">
        <v>336</v>
      </c>
      <c r="J78" s="22">
        <v>15319802316</v>
      </c>
      <c r="K78" s="22">
        <f t="shared" si="4"/>
        <v>110</v>
      </c>
      <c r="L78" s="22"/>
      <c r="M78" s="22"/>
      <c r="N78" s="22"/>
      <c r="O78" s="22"/>
      <c r="P78" s="22"/>
      <c r="Q78" s="22">
        <v>110</v>
      </c>
      <c r="R78" s="22"/>
      <c r="S78" s="22"/>
      <c r="T78" s="22"/>
      <c r="U78" s="22"/>
      <c r="V78" s="22"/>
      <c r="W78" s="22"/>
      <c r="X78" s="22"/>
      <c r="Y78" s="22" t="s">
        <v>124</v>
      </c>
      <c r="Z78" s="22" t="s">
        <v>125</v>
      </c>
      <c r="AA78" s="22" t="s">
        <v>125</v>
      </c>
      <c r="AB78" s="22" t="s">
        <v>126</v>
      </c>
      <c r="AC78" s="22" t="s">
        <v>126</v>
      </c>
      <c r="AD78" s="22" t="s">
        <v>126</v>
      </c>
      <c r="AE78" s="22">
        <v>5</v>
      </c>
      <c r="AF78" s="22">
        <v>15</v>
      </c>
      <c r="AG78" s="22">
        <v>25</v>
      </c>
      <c r="AH78" s="22" t="s">
        <v>127</v>
      </c>
      <c r="AI78" s="22" t="s">
        <v>221</v>
      </c>
      <c r="AJ78" s="29"/>
    </row>
    <row r="79" ht="35.1" customHeight="1" spans="1:36">
      <c r="A79" s="21"/>
      <c r="B79" s="22">
        <v>1</v>
      </c>
      <c r="C79" s="22" t="s">
        <v>337</v>
      </c>
      <c r="D79" s="22" t="s">
        <v>338</v>
      </c>
      <c r="E79" s="22" t="s">
        <v>121</v>
      </c>
      <c r="F79" s="22" t="s">
        <v>121</v>
      </c>
      <c r="G79" s="22">
        <v>2020</v>
      </c>
      <c r="H79" s="22" t="s">
        <v>122</v>
      </c>
      <c r="I79" s="22" t="s">
        <v>339</v>
      </c>
      <c r="J79" s="22">
        <v>13991538228</v>
      </c>
      <c r="K79" s="22">
        <f t="shared" si="4"/>
        <v>150</v>
      </c>
      <c r="L79" s="22"/>
      <c r="M79" s="22"/>
      <c r="N79" s="22"/>
      <c r="O79" s="22"/>
      <c r="P79" s="22"/>
      <c r="Q79" s="22">
        <v>150</v>
      </c>
      <c r="R79" s="22"/>
      <c r="S79" s="22"/>
      <c r="T79" s="22"/>
      <c r="U79" s="22"/>
      <c r="V79" s="22"/>
      <c r="W79" s="22"/>
      <c r="X79" s="22"/>
      <c r="Y79" s="22" t="s">
        <v>124</v>
      </c>
      <c r="Z79" s="22" t="s">
        <v>125</v>
      </c>
      <c r="AA79" s="22" t="s">
        <v>125</v>
      </c>
      <c r="AB79" s="22" t="s">
        <v>126</v>
      </c>
      <c r="AC79" s="22" t="s">
        <v>126</v>
      </c>
      <c r="AD79" s="22" t="s">
        <v>126</v>
      </c>
      <c r="AE79" s="22">
        <v>3</v>
      </c>
      <c r="AF79" s="22">
        <v>10</v>
      </c>
      <c r="AG79" s="22">
        <v>20</v>
      </c>
      <c r="AH79" s="22" t="s">
        <v>127</v>
      </c>
      <c r="AI79" s="22" t="s">
        <v>275</v>
      </c>
      <c r="AJ79" s="29"/>
    </row>
    <row r="80" ht="35.1" customHeight="1" spans="1:36">
      <c r="A80" s="21"/>
      <c r="B80" s="22">
        <v>1</v>
      </c>
      <c r="C80" s="22" t="s">
        <v>340</v>
      </c>
      <c r="D80" s="22" t="s">
        <v>341</v>
      </c>
      <c r="E80" s="22" t="s">
        <v>316</v>
      </c>
      <c r="F80" s="22" t="s">
        <v>342</v>
      </c>
      <c r="G80" s="22">
        <v>2020</v>
      </c>
      <c r="H80" s="22" t="s">
        <v>122</v>
      </c>
      <c r="I80" s="22" t="s">
        <v>343</v>
      </c>
      <c r="J80" s="22">
        <v>18091578831</v>
      </c>
      <c r="K80" s="22">
        <f t="shared" si="4"/>
        <v>300</v>
      </c>
      <c r="L80" s="22"/>
      <c r="M80" s="22"/>
      <c r="N80" s="22"/>
      <c r="O80" s="22"/>
      <c r="P80" s="22"/>
      <c r="Q80" s="22">
        <v>300</v>
      </c>
      <c r="R80" s="22"/>
      <c r="S80" s="22"/>
      <c r="T80" s="22"/>
      <c r="U80" s="22"/>
      <c r="V80" s="22"/>
      <c r="W80" s="22"/>
      <c r="X80" s="22"/>
      <c r="Y80" s="22" t="s">
        <v>124</v>
      </c>
      <c r="Z80" s="22" t="s">
        <v>125</v>
      </c>
      <c r="AA80" s="22" t="s">
        <v>125</v>
      </c>
      <c r="AB80" s="22" t="s">
        <v>126</v>
      </c>
      <c r="AC80" s="22" t="s">
        <v>126</v>
      </c>
      <c r="AD80" s="22" t="s">
        <v>126</v>
      </c>
      <c r="AE80" s="22">
        <v>5</v>
      </c>
      <c r="AF80" s="22">
        <v>15</v>
      </c>
      <c r="AG80" s="22">
        <v>25</v>
      </c>
      <c r="AH80" s="22" t="s">
        <v>127</v>
      </c>
      <c r="AI80" s="22" t="s">
        <v>221</v>
      </c>
      <c r="AJ80" s="29"/>
    </row>
    <row r="81" ht="35.1" customHeight="1" spans="1:36">
      <c r="A81" s="21"/>
      <c r="B81" s="22">
        <v>1</v>
      </c>
      <c r="C81" s="22" t="s">
        <v>344</v>
      </c>
      <c r="D81" s="22" t="s">
        <v>345</v>
      </c>
      <c r="E81" s="22" t="s">
        <v>121</v>
      </c>
      <c r="F81" s="22" t="s">
        <v>121</v>
      </c>
      <c r="G81" s="22">
        <v>2020</v>
      </c>
      <c r="H81" s="22" t="s">
        <v>122</v>
      </c>
      <c r="I81" s="22" t="s">
        <v>302</v>
      </c>
      <c r="J81" s="22">
        <v>15209151326</v>
      </c>
      <c r="K81" s="22">
        <f t="shared" si="4"/>
        <v>15</v>
      </c>
      <c r="L81" s="22"/>
      <c r="M81" s="22"/>
      <c r="N81" s="22"/>
      <c r="O81" s="22"/>
      <c r="P81" s="22"/>
      <c r="Q81" s="22">
        <v>15</v>
      </c>
      <c r="R81" s="22"/>
      <c r="S81" s="22"/>
      <c r="T81" s="22"/>
      <c r="U81" s="22"/>
      <c r="V81" s="22"/>
      <c r="W81" s="22"/>
      <c r="X81" s="22"/>
      <c r="Y81" s="22" t="s">
        <v>124</v>
      </c>
      <c r="Z81" s="22" t="s">
        <v>125</v>
      </c>
      <c r="AA81" s="22" t="s">
        <v>125</v>
      </c>
      <c r="AB81" s="22" t="s">
        <v>126</v>
      </c>
      <c r="AC81" s="22" t="s">
        <v>126</v>
      </c>
      <c r="AD81" s="22" t="s">
        <v>126</v>
      </c>
      <c r="AE81" s="22">
        <v>3</v>
      </c>
      <c r="AF81" s="22">
        <v>10</v>
      </c>
      <c r="AG81" s="22">
        <v>20</v>
      </c>
      <c r="AH81" s="22" t="s">
        <v>127</v>
      </c>
      <c r="AI81" s="22" t="s">
        <v>275</v>
      </c>
      <c r="AJ81" s="29"/>
    </row>
    <row r="82" ht="35.1" customHeight="1" spans="1:36">
      <c r="A82" s="21"/>
      <c r="B82" s="22">
        <v>1</v>
      </c>
      <c r="C82" s="22" t="s">
        <v>346</v>
      </c>
      <c r="D82" s="22" t="s">
        <v>347</v>
      </c>
      <c r="E82" s="22" t="s">
        <v>348</v>
      </c>
      <c r="F82" s="22" t="s">
        <v>349</v>
      </c>
      <c r="G82" s="22">
        <v>2020</v>
      </c>
      <c r="H82" s="22" t="s">
        <v>122</v>
      </c>
      <c r="I82" s="22" t="s">
        <v>350</v>
      </c>
      <c r="J82" s="22">
        <v>15332651168</v>
      </c>
      <c r="K82" s="22">
        <f t="shared" si="4"/>
        <v>50</v>
      </c>
      <c r="L82" s="22"/>
      <c r="M82" s="22"/>
      <c r="N82" s="22"/>
      <c r="O82" s="22"/>
      <c r="P82" s="22"/>
      <c r="Q82" s="22">
        <v>50</v>
      </c>
      <c r="R82" s="22"/>
      <c r="S82" s="22"/>
      <c r="T82" s="22"/>
      <c r="U82" s="22"/>
      <c r="V82" s="22"/>
      <c r="W82" s="22"/>
      <c r="X82" s="22"/>
      <c r="Y82" s="22" t="s">
        <v>124</v>
      </c>
      <c r="Z82" s="22" t="s">
        <v>125</v>
      </c>
      <c r="AA82" s="22" t="s">
        <v>125</v>
      </c>
      <c r="AB82" s="22" t="s">
        <v>126</v>
      </c>
      <c r="AC82" s="22" t="s">
        <v>126</v>
      </c>
      <c r="AD82" s="22" t="s">
        <v>126</v>
      </c>
      <c r="AE82" s="22">
        <v>5</v>
      </c>
      <c r="AF82" s="22">
        <v>15</v>
      </c>
      <c r="AG82" s="22">
        <v>25</v>
      </c>
      <c r="AH82" s="22" t="s">
        <v>127</v>
      </c>
      <c r="AI82" s="22" t="s">
        <v>221</v>
      </c>
      <c r="AJ82" s="29"/>
    </row>
    <row r="83" ht="35.1" customHeight="1" spans="1:36">
      <c r="A83" s="21"/>
      <c r="B83" s="22">
        <v>1</v>
      </c>
      <c r="C83" s="22" t="s">
        <v>351</v>
      </c>
      <c r="D83" s="22" t="s">
        <v>352</v>
      </c>
      <c r="E83" s="22" t="s">
        <v>348</v>
      </c>
      <c r="F83" s="22" t="s">
        <v>349</v>
      </c>
      <c r="G83" s="22">
        <v>2020</v>
      </c>
      <c r="H83" s="22" t="s">
        <v>122</v>
      </c>
      <c r="I83" s="22" t="s">
        <v>350</v>
      </c>
      <c r="J83" s="22">
        <v>15332651168</v>
      </c>
      <c r="K83" s="22">
        <f t="shared" si="4"/>
        <v>30</v>
      </c>
      <c r="L83" s="22"/>
      <c r="M83" s="22"/>
      <c r="N83" s="22"/>
      <c r="O83" s="22"/>
      <c r="P83" s="22"/>
      <c r="Q83" s="22">
        <v>30</v>
      </c>
      <c r="R83" s="22"/>
      <c r="S83" s="22"/>
      <c r="T83" s="22"/>
      <c r="U83" s="22"/>
      <c r="V83" s="22"/>
      <c r="W83" s="22"/>
      <c r="X83" s="22"/>
      <c r="Y83" s="22" t="s">
        <v>124</v>
      </c>
      <c r="Z83" s="22" t="s">
        <v>125</v>
      </c>
      <c r="AA83" s="22" t="s">
        <v>125</v>
      </c>
      <c r="AB83" s="22" t="s">
        <v>126</v>
      </c>
      <c r="AC83" s="22" t="s">
        <v>126</v>
      </c>
      <c r="AD83" s="22" t="s">
        <v>126</v>
      </c>
      <c r="AE83" s="22">
        <v>5</v>
      </c>
      <c r="AF83" s="22">
        <v>15</v>
      </c>
      <c r="AG83" s="22">
        <v>25</v>
      </c>
      <c r="AH83" s="22" t="s">
        <v>127</v>
      </c>
      <c r="AI83" s="22" t="s">
        <v>221</v>
      </c>
      <c r="AJ83" s="29"/>
    </row>
    <row r="84" ht="35.1" customHeight="1" spans="1:36">
      <c r="A84" s="21"/>
      <c r="B84" s="22">
        <v>1</v>
      </c>
      <c r="C84" s="22" t="s">
        <v>353</v>
      </c>
      <c r="D84" s="22" t="s">
        <v>354</v>
      </c>
      <c r="E84" s="22" t="s">
        <v>348</v>
      </c>
      <c r="F84" s="22" t="s">
        <v>355</v>
      </c>
      <c r="G84" s="22">
        <v>2020</v>
      </c>
      <c r="H84" s="22" t="s">
        <v>122</v>
      </c>
      <c r="I84" s="22" t="s">
        <v>350</v>
      </c>
      <c r="J84" s="22">
        <v>15332651168</v>
      </c>
      <c r="K84" s="22">
        <f t="shared" si="4"/>
        <v>86</v>
      </c>
      <c r="L84" s="22"/>
      <c r="M84" s="22"/>
      <c r="N84" s="22"/>
      <c r="O84" s="22"/>
      <c r="P84" s="22"/>
      <c r="Q84" s="22">
        <v>86</v>
      </c>
      <c r="R84" s="22"/>
      <c r="S84" s="22"/>
      <c r="T84" s="22"/>
      <c r="U84" s="22"/>
      <c r="V84" s="22"/>
      <c r="W84" s="22"/>
      <c r="X84" s="22"/>
      <c r="Y84" s="22" t="s">
        <v>124</v>
      </c>
      <c r="Z84" s="22" t="s">
        <v>125</v>
      </c>
      <c r="AA84" s="22" t="s">
        <v>125</v>
      </c>
      <c r="AB84" s="22" t="s">
        <v>126</v>
      </c>
      <c r="AC84" s="22" t="s">
        <v>126</v>
      </c>
      <c r="AD84" s="22" t="s">
        <v>126</v>
      </c>
      <c r="AE84" s="22">
        <v>5</v>
      </c>
      <c r="AF84" s="22">
        <v>15</v>
      </c>
      <c r="AG84" s="22">
        <v>25</v>
      </c>
      <c r="AH84" s="22" t="s">
        <v>127</v>
      </c>
      <c r="AI84" s="22" t="s">
        <v>221</v>
      </c>
      <c r="AJ84" s="29"/>
    </row>
    <row r="85" ht="35.1" customHeight="1" spans="1:36">
      <c r="A85" s="21"/>
      <c r="B85" s="22">
        <v>1</v>
      </c>
      <c r="C85" s="22" t="s">
        <v>356</v>
      </c>
      <c r="D85" s="22" t="s">
        <v>357</v>
      </c>
      <c r="E85" s="22" t="s">
        <v>348</v>
      </c>
      <c r="F85" s="22" t="s">
        <v>355</v>
      </c>
      <c r="G85" s="22">
        <v>2020</v>
      </c>
      <c r="H85" s="22" t="s">
        <v>122</v>
      </c>
      <c r="I85" s="22" t="s">
        <v>350</v>
      </c>
      <c r="J85" s="22">
        <v>15332651168</v>
      </c>
      <c r="K85" s="22">
        <f t="shared" si="4"/>
        <v>90</v>
      </c>
      <c r="L85" s="22"/>
      <c r="M85" s="22"/>
      <c r="N85" s="22"/>
      <c r="O85" s="22"/>
      <c r="P85" s="22"/>
      <c r="Q85" s="22">
        <v>90</v>
      </c>
      <c r="R85" s="22"/>
      <c r="S85" s="22"/>
      <c r="T85" s="22"/>
      <c r="U85" s="22"/>
      <c r="V85" s="22"/>
      <c r="W85" s="22"/>
      <c r="X85" s="22"/>
      <c r="Y85" s="22" t="s">
        <v>124</v>
      </c>
      <c r="Z85" s="22" t="s">
        <v>125</v>
      </c>
      <c r="AA85" s="22" t="s">
        <v>125</v>
      </c>
      <c r="AB85" s="22" t="s">
        <v>126</v>
      </c>
      <c r="AC85" s="22" t="s">
        <v>126</v>
      </c>
      <c r="AD85" s="22" t="s">
        <v>126</v>
      </c>
      <c r="AE85" s="22">
        <v>5</v>
      </c>
      <c r="AF85" s="22">
        <v>15</v>
      </c>
      <c r="AG85" s="22">
        <v>25</v>
      </c>
      <c r="AH85" s="22" t="s">
        <v>127</v>
      </c>
      <c r="AI85" s="22" t="s">
        <v>221</v>
      </c>
      <c r="AJ85" s="29"/>
    </row>
    <row r="86" ht="35.1" customHeight="1" spans="1:36">
      <c r="A86" s="21"/>
      <c r="B86" s="22">
        <v>1</v>
      </c>
      <c r="C86" s="22" t="s">
        <v>358</v>
      </c>
      <c r="D86" s="22" t="s">
        <v>359</v>
      </c>
      <c r="E86" s="22" t="s">
        <v>121</v>
      </c>
      <c r="F86" s="22" t="s">
        <v>121</v>
      </c>
      <c r="G86" s="22">
        <v>2020</v>
      </c>
      <c r="H86" s="22" t="s">
        <v>122</v>
      </c>
      <c r="I86" s="22" t="s">
        <v>350</v>
      </c>
      <c r="J86" s="22">
        <v>15332651168</v>
      </c>
      <c r="K86" s="22">
        <f t="shared" si="4"/>
        <v>50</v>
      </c>
      <c r="L86" s="22"/>
      <c r="M86" s="22"/>
      <c r="N86" s="22"/>
      <c r="O86" s="22"/>
      <c r="P86" s="22"/>
      <c r="Q86" s="22">
        <v>50</v>
      </c>
      <c r="R86" s="22"/>
      <c r="S86" s="22"/>
      <c r="T86" s="22"/>
      <c r="U86" s="22"/>
      <c r="V86" s="22"/>
      <c r="W86" s="22"/>
      <c r="X86" s="22"/>
      <c r="Y86" s="22" t="s">
        <v>124</v>
      </c>
      <c r="Z86" s="22" t="s">
        <v>125</v>
      </c>
      <c r="AA86" s="22" t="s">
        <v>125</v>
      </c>
      <c r="AB86" s="22" t="s">
        <v>126</v>
      </c>
      <c r="AC86" s="22" t="s">
        <v>126</v>
      </c>
      <c r="AD86" s="22" t="s">
        <v>126</v>
      </c>
      <c r="AE86" s="22">
        <v>5</v>
      </c>
      <c r="AF86" s="22">
        <v>15</v>
      </c>
      <c r="AG86" s="22">
        <v>25</v>
      </c>
      <c r="AH86" s="22" t="s">
        <v>127</v>
      </c>
      <c r="AI86" s="22" t="s">
        <v>221</v>
      </c>
      <c r="AJ86" s="29"/>
    </row>
    <row r="87" ht="35.1" customHeight="1" spans="1:36">
      <c r="A87" s="21"/>
      <c r="B87" s="22">
        <v>1</v>
      </c>
      <c r="C87" s="22" t="s">
        <v>360</v>
      </c>
      <c r="D87" s="22" t="s">
        <v>361</v>
      </c>
      <c r="E87" s="22" t="s">
        <v>348</v>
      </c>
      <c r="F87" s="22" t="s">
        <v>355</v>
      </c>
      <c r="G87" s="22">
        <v>2020</v>
      </c>
      <c r="H87" s="22" t="s">
        <v>122</v>
      </c>
      <c r="I87" s="22" t="s">
        <v>350</v>
      </c>
      <c r="J87" s="22">
        <v>15332651168</v>
      </c>
      <c r="K87" s="22">
        <f t="shared" ref="K87:K103" si="5">L87+Q87+R87+S87+T87+U87+V87+W87+X87</f>
        <v>31</v>
      </c>
      <c r="L87" s="22"/>
      <c r="M87" s="22"/>
      <c r="N87" s="22"/>
      <c r="O87" s="22"/>
      <c r="P87" s="22"/>
      <c r="Q87" s="22">
        <v>31</v>
      </c>
      <c r="R87" s="22"/>
      <c r="S87" s="22"/>
      <c r="T87" s="22"/>
      <c r="U87" s="22"/>
      <c r="V87" s="22"/>
      <c r="W87" s="22"/>
      <c r="X87" s="22"/>
      <c r="Y87" s="22" t="s">
        <v>124</v>
      </c>
      <c r="Z87" s="22" t="s">
        <v>125</v>
      </c>
      <c r="AA87" s="22" t="s">
        <v>125</v>
      </c>
      <c r="AB87" s="22" t="s">
        <v>126</v>
      </c>
      <c r="AC87" s="22" t="s">
        <v>126</v>
      </c>
      <c r="AD87" s="22" t="s">
        <v>126</v>
      </c>
      <c r="AE87" s="22">
        <v>5</v>
      </c>
      <c r="AF87" s="22">
        <v>15</v>
      </c>
      <c r="AG87" s="22">
        <v>25</v>
      </c>
      <c r="AH87" s="22" t="s">
        <v>127</v>
      </c>
      <c r="AI87" s="22" t="s">
        <v>221</v>
      </c>
      <c r="AJ87" s="29"/>
    </row>
    <row r="88" ht="35.1" customHeight="1" spans="1:36">
      <c r="A88" s="21"/>
      <c r="B88" s="22">
        <v>1</v>
      </c>
      <c r="C88" s="22" t="s">
        <v>362</v>
      </c>
      <c r="D88" s="22" t="s">
        <v>363</v>
      </c>
      <c r="E88" s="22" t="s">
        <v>348</v>
      </c>
      <c r="F88" s="22" t="s">
        <v>348</v>
      </c>
      <c r="G88" s="22">
        <v>2020</v>
      </c>
      <c r="H88" s="22" t="s">
        <v>122</v>
      </c>
      <c r="I88" s="22" t="s">
        <v>350</v>
      </c>
      <c r="J88" s="22">
        <v>15332651168</v>
      </c>
      <c r="K88" s="22">
        <f t="shared" si="5"/>
        <v>20</v>
      </c>
      <c r="L88" s="22"/>
      <c r="M88" s="22"/>
      <c r="N88" s="22"/>
      <c r="O88" s="22"/>
      <c r="P88" s="22"/>
      <c r="Q88" s="22">
        <v>20</v>
      </c>
      <c r="R88" s="22"/>
      <c r="S88" s="22"/>
      <c r="T88" s="22"/>
      <c r="U88" s="22"/>
      <c r="V88" s="22"/>
      <c r="W88" s="22"/>
      <c r="X88" s="22"/>
      <c r="Y88" s="22" t="s">
        <v>124</v>
      </c>
      <c r="Z88" s="22" t="s">
        <v>125</v>
      </c>
      <c r="AA88" s="22" t="s">
        <v>125</v>
      </c>
      <c r="AB88" s="22" t="s">
        <v>126</v>
      </c>
      <c r="AC88" s="22" t="s">
        <v>126</v>
      </c>
      <c r="AD88" s="22" t="s">
        <v>126</v>
      </c>
      <c r="AE88" s="22">
        <v>5</v>
      </c>
      <c r="AF88" s="22">
        <v>15</v>
      </c>
      <c r="AG88" s="22">
        <v>25</v>
      </c>
      <c r="AH88" s="22" t="s">
        <v>127</v>
      </c>
      <c r="AI88" s="22" t="s">
        <v>221</v>
      </c>
      <c r="AJ88" s="29"/>
    </row>
    <row r="89" ht="35.1" customHeight="1" spans="1:36">
      <c r="A89" s="21"/>
      <c r="B89" s="22">
        <v>1</v>
      </c>
      <c r="C89" s="22" t="s">
        <v>364</v>
      </c>
      <c r="D89" s="22" t="s">
        <v>365</v>
      </c>
      <c r="E89" s="22" t="s">
        <v>348</v>
      </c>
      <c r="F89" s="22" t="s">
        <v>348</v>
      </c>
      <c r="G89" s="22">
        <v>2020</v>
      </c>
      <c r="H89" s="22" t="s">
        <v>122</v>
      </c>
      <c r="I89" s="22" t="s">
        <v>350</v>
      </c>
      <c r="J89" s="22">
        <v>15332651168</v>
      </c>
      <c r="K89" s="22">
        <f t="shared" si="5"/>
        <v>50</v>
      </c>
      <c r="L89" s="22"/>
      <c r="M89" s="22"/>
      <c r="N89" s="22"/>
      <c r="O89" s="22"/>
      <c r="P89" s="22"/>
      <c r="Q89" s="22">
        <v>50</v>
      </c>
      <c r="R89" s="22"/>
      <c r="S89" s="22"/>
      <c r="T89" s="22"/>
      <c r="U89" s="22"/>
      <c r="V89" s="22"/>
      <c r="W89" s="22"/>
      <c r="X89" s="22"/>
      <c r="Y89" s="22" t="s">
        <v>124</v>
      </c>
      <c r="Z89" s="22" t="s">
        <v>125</v>
      </c>
      <c r="AA89" s="22" t="s">
        <v>125</v>
      </c>
      <c r="AB89" s="22" t="s">
        <v>126</v>
      </c>
      <c r="AC89" s="22" t="s">
        <v>126</v>
      </c>
      <c r="AD89" s="22" t="s">
        <v>126</v>
      </c>
      <c r="AE89" s="22">
        <v>5</v>
      </c>
      <c r="AF89" s="22">
        <v>15</v>
      </c>
      <c r="AG89" s="22">
        <v>25</v>
      </c>
      <c r="AH89" s="22" t="s">
        <v>127</v>
      </c>
      <c r="AI89" s="22" t="s">
        <v>221</v>
      </c>
      <c r="AJ89" s="29"/>
    </row>
    <row r="90" ht="35.1" customHeight="1" spans="1:36">
      <c r="A90" s="21"/>
      <c r="B90" s="22">
        <v>1</v>
      </c>
      <c r="C90" s="22" t="s">
        <v>366</v>
      </c>
      <c r="D90" s="22" t="s">
        <v>367</v>
      </c>
      <c r="E90" s="22" t="s">
        <v>348</v>
      </c>
      <c r="F90" s="22" t="s">
        <v>355</v>
      </c>
      <c r="G90" s="22">
        <v>2020</v>
      </c>
      <c r="H90" s="22" t="s">
        <v>122</v>
      </c>
      <c r="I90" s="22" t="s">
        <v>350</v>
      </c>
      <c r="J90" s="22">
        <v>15332651168</v>
      </c>
      <c r="K90" s="22">
        <f t="shared" si="5"/>
        <v>150</v>
      </c>
      <c r="L90" s="22"/>
      <c r="M90" s="22"/>
      <c r="N90" s="22"/>
      <c r="O90" s="22"/>
      <c r="P90" s="22"/>
      <c r="Q90" s="22">
        <v>150</v>
      </c>
      <c r="R90" s="22"/>
      <c r="S90" s="22"/>
      <c r="T90" s="22"/>
      <c r="U90" s="22"/>
      <c r="V90" s="22"/>
      <c r="W90" s="22"/>
      <c r="X90" s="22"/>
      <c r="Y90" s="22" t="s">
        <v>124</v>
      </c>
      <c r="Z90" s="22" t="s">
        <v>125</v>
      </c>
      <c r="AA90" s="22" t="s">
        <v>125</v>
      </c>
      <c r="AB90" s="22" t="s">
        <v>126</v>
      </c>
      <c r="AC90" s="22" t="s">
        <v>126</v>
      </c>
      <c r="AD90" s="22" t="s">
        <v>126</v>
      </c>
      <c r="AE90" s="22">
        <v>5</v>
      </c>
      <c r="AF90" s="22">
        <v>15</v>
      </c>
      <c r="AG90" s="22">
        <v>25</v>
      </c>
      <c r="AH90" s="22" t="s">
        <v>127</v>
      </c>
      <c r="AI90" s="22" t="s">
        <v>221</v>
      </c>
      <c r="AJ90" s="29"/>
    </row>
    <row r="91" ht="35.1" customHeight="1" spans="1:36">
      <c r="A91" s="21"/>
      <c r="B91" s="22">
        <v>1</v>
      </c>
      <c r="C91" s="22" t="s">
        <v>368</v>
      </c>
      <c r="D91" s="22" t="s">
        <v>369</v>
      </c>
      <c r="E91" s="22" t="s">
        <v>121</v>
      </c>
      <c r="F91" s="22" t="s">
        <v>121</v>
      </c>
      <c r="G91" s="22">
        <v>2020</v>
      </c>
      <c r="H91" s="22" t="s">
        <v>122</v>
      </c>
      <c r="I91" s="22" t="s">
        <v>350</v>
      </c>
      <c r="J91" s="22">
        <v>15332651168</v>
      </c>
      <c r="K91" s="22">
        <f t="shared" si="5"/>
        <v>15</v>
      </c>
      <c r="L91" s="22"/>
      <c r="M91" s="22"/>
      <c r="N91" s="22"/>
      <c r="O91" s="22"/>
      <c r="P91" s="22"/>
      <c r="Q91" s="22">
        <v>15</v>
      </c>
      <c r="R91" s="22"/>
      <c r="S91" s="22"/>
      <c r="T91" s="22"/>
      <c r="U91" s="22"/>
      <c r="V91" s="22"/>
      <c r="W91" s="22"/>
      <c r="X91" s="22"/>
      <c r="Y91" s="22" t="s">
        <v>124</v>
      </c>
      <c r="Z91" s="22" t="s">
        <v>125</v>
      </c>
      <c r="AA91" s="22" t="s">
        <v>125</v>
      </c>
      <c r="AB91" s="22" t="s">
        <v>126</v>
      </c>
      <c r="AC91" s="22" t="s">
        <v>126</v>
      </c>
      <c r="AD91" s="22" t="s">
        <v>126</v>
      </c>
      <c r="AE91" s="22">
        <v>5</v>
      </c>
      <c r="AF91" s="22">
        <v>15</v>
      </c>
      <c r="AG91" s="22">
        <v>25</v>
      </c>
      <c r="AH91" s="22" t="s">
        <v>127</v>
      </c>
      <c r="AI91" s="22" t="s">
        <v>221</v>
      </c>
      <c r="AJ91" s="29"/>
    </row>
    <row r="92" ht="35.1" customHeight="1" spans="1:36">
      <c r="A92" s="21"/>
      <c r="B92" s="22">
        <v>1</v>
      </c>
      <c r="C92" s="22" t="s">
        <v>370</v>
      </c>
      <c r="D92" s="22" t="s">
        <v>371</v>
      </c>
      <c r="E92" s="22" t="s">
        <v>121</v>
      </c>
      <c r="F92" s="22" t="s">
        <v>121</v>
      </c>
      <c r="G92" s="22">
        <v>2020</v>
      </c>
      <c r="H92" s="22" t="s">
        <v>122</v>
      </c>
      <c r="I92" s="22" t="s">
        <v>350</v>
      </c>
      <c r="J92" s="22">
        <v>15332651168</v>
      </c>
      <c r="K92" s="22">
        <f t="shared" si="5"/>
        <v>40</v>
      </c>
      <c r="L92" s="22"/>
      <c r="M92" s="22"/>
      <c r="N92" s="22"/>
      <c r="O92" s="22"/>
      <c r="P92" s="22"/>
      <c r="Q92" s="22">
        <v>40</v>
      </c>
      <c r="R92" s="22"/>
      <c r="S92" s="22"/>
      <c r="T92" s="22"/>
      <c r="U92" s="22"/>
      <c r="V92" s="22"/>
      <c r="W92" s="22"/>
      <c r="X92" s="22"/>
      <c r="Y92" s="22" t="s">
        <v>124</v>
      </c>
      <c r="Z92" s="22" t="s">
        <v>125</v>
      </c>
      <c r="AA92" s="22" t="s">
        <v>125</v>
      </c>
      <c r="AB92" s="22" t="s">
        <v>126</v>
      </c>
      <c r="AC92" s="22" t="s">
        <v>126</v>
      </c>
      <c r="AD92" s="22" t="s">
        <v>126</v>
      </c>
      <c r="AE92" s="22">
        <v>5</v>
      </c>
      <c r="AF92" s="22">
        <v>15</v>
      </c>
      <c r="AG92" s="22">
        <v>25</v>
      </c>
      <c r="AH92" s="22" t="s">
        <v>127</v>
      </c>
      <c r="AI92" s="22" t="s">
        <v>221</v>
      </c>
      <c r="AJ92" s="29"/>
    </row>
    <row r="93" ht="35.1" customHeight="1" spans="1:36">
      <c r="A93" s="21"/>
      <c r="B93" s="22">
        <v>1</v>
      </c>
      <c r="C93" s="22" t="s">
        <v>372</v>
      </c>
      <c r="D93" s="22" t="s">
        <v>373</v>
      </c>
      <c r="E93" s="22" t="s">
        <v>121</v>
      </c>
      <c r="F93" s="22" t="s">
        <v>121</v>
      </c>
      <c r="G93" s="22">
        <v>2020</v>
      </c>
      <c r="H93" s="22" t="s">
        <v>122</v>
      </c>
      <c r="I93" s="22" t="s">
        <v>350</v>
      </c>
      <c r="J93" s="22">
        <v>15332651168</v>
      </c>
      <c r="K93" s="22">
        <f t="shared" si="5"/>
        <v>50</v>
      </c>
      <c r="L93" s="22"/>
      <c r="M93" s="22"/>
      <c r="N93" s="22"/>
      <c r="O93" s="22"/>
      <c r="P93" s="22"/>
      <c r="Q93" s="22">
        <v>50</v>
      </c>
      <c r="R93" s="22"/>
      <c r="S93" s="22"/>
      <c r="T93" s="22"/>
      <c r="U93" s="22"/>
      <c r="V93" s="22"/>
      <c r="W93" s="22"/>
      <c r="X93" s="22"/>
      <c r="Y93" s="22" t="s">
        <v>124</v>
      </c>
      <c r="Z93" s="22" t="s">
        <v>125</v>
      </c>
      <c r="AA93" s="22" t="s">
        <v>125</v>
      </c>
      <c r="AB93" s="22" t="s">
        <v>126</v>
      </c>
      <c r="AC93" s="22" t="s">
        <v>126</v>
      </c>
      <c r="AD93" s="22" t="s">
        <v>126</v>
      </c>
      <c r="AE93" s="22">
        <v>5</v>
      </c>
      <c r="AF93" s="22">
        <v>15</v>
      </c>
      <c r="AG93" s="22">
        <v>25</v>
      </c>
      <c r="AH93" s="22" t="s">
        <v>127</v>
      </c>
      <c r="AI93" s="22" t="s">
        <v>221</v>
      </c>
      <c r="AJ93" s="29"/>
    </row>
    <row r="94" ht="35.1" customHeight="1" spans="1:36">
      <c r="A94" s="21"/>
      <c r="B94" s="22">
        <v>1</v>
      </c>
      <c r="C94" s="22" t="s">
        <v>374</v>
      </c>
      <c r="D94" s="22" t="s">
        <v>375</v>
      </c>
      <c r="E94" s="22" t="s">
        <v>136</v>
      </c>
      <c r="F94" s="22" t="s">
        <v>376</v>
      </c>
      <c r="G94" s="22">
        <v>2020</v>
      </c>
      <c r="H94" s="22" t="s">
        <v>136</v>
      </c>
      <c r="I94" s="22" t="s">
        <v>377</v>
      </c>
      <c r="J94" s="22">
        <v>13324639996</v>
      </c>
      <c r="K94" s="22">
        <f t="shared" si="5"/>
        <v>50</v>
      </c>
      <c r="L94" s="22"/>
      <c r="M94" s="22"/>
      <c r="N94" s="22"/>
      <c r="O94" s="22"/>
      <c r="P94" s="22"/>
      <c r="Q94" s="22">
        <v>50</v>
      </c>
      <c r="R94" s="22"/>
      <c r="S94" s="22"/>
      <c r="T94" s="22"/>
      <c r="U94" s="22"/>
      <c r="V94" s="22"/>
      <c r="W94" s="22"/>
      <c r="X94" s="22"/>
      <c r="Y94" s="22" t="s">
        <v>124</v>
      </c>
      <c r="Z94" s="22" t="s">
        <v>125</v>
      </c>
      <c r="AA94" s="22" t="s">
        <v>125</v>
      </c>
      <c r="AB94" s="22" t="s">
        <v>126</v>
      </c>
      <c r="AC94" s="22" t="s">
        <v>126</v>
      </c>
      <c r="AD94" s="22" t="s">
        <v>126</v>
      </c>
      <c r="AE94" s="22">
        <v>171</v>
      </c>
      <c r="AF94" s="22">
        <v>513</v>
      </c>
      <c r="AG94" s="22">
        <v>232</v>
      </c>
      <c r="AH94" s="22" t="s">
        <v>127</v>
      </c>
      <c r="AI94" s="22" t="s">
        <v>378</v>
      </c>
      <c r="AJ94" s="29"/>
    </row>
    <row r="95" ht="35.1" customHeight="1" spans="1:36">
      <c r="A95" s="21"/>
      <c r="B95" s="22">
        <v>1</v>
      </c>
      <c r="C95" s="22" t="s">
        <v>379</v>
      </c>
      <c r="D95" s="22" t="s">
        <v>380</v>
      </c>
      <c r="E95" s="22" t="s">
        <v>348</v>
      </c>
      <c r="F95" s="22" t="s">
        <v>348</v>
      </c>
      <c r="G95" s="22">
        <v>2020</v>
      </c>
      <c r="H95" s="22" t="s">
        <v>381</v>
      </c>
      <c r="I95" s="22" t="s">
        <v>382</v>
      </c>
      <c r="J95" s="22">
        <v>17772936068</v>
      </c>
      <c r="K95" s="22">
        <f t="shared" si="5"/>
        <v>60</v>
      </c>
      <c r="L95" s="22"/>
      <c r="M95" s="22"/>
      <c r="N95" s="22"/>
      <c r="O95" s="22"/>
      <c r="P95" s="22"/>
      <c r="Q95" s="22">
        <v>60</v>
      </c>
      <c r="R95" s="22"/>
      <c r="S95" s="22"/>
      <c r="T95" s="22"/>
      <c r="U95" s="22"/>
      <c r="V95" s="22"/>
      <c r="W95" s="22"/>
      <c r="X95" s="22"/>
      <c r="Y95" s="22" t="s">
        <v>124</v>
      </c>
      <c r="Z95" s="22" t="s">
        <v>125</v>
      </c>
      <c r="AA95" s="22" t="s">
        <v>125</v>
      </c>
      <c r="AB95" s="22" t="s">
        <v>126</v>
      </c>
      <c r="AC95" s="22" t="s">
        <v>126</v>
      </c>
      <c r="AD95" s="22" t="s">
        <v>126</v>
      </c>
      <c r="AE95" s="22">
        <v>484</v>
      </c>
      <c r="AF95" s="22">
        <v>1453</v>
      </c>
      <c r="AG95" s="22">
        <v>4325</v>
      </c>
      <c r="AH95" s="22" t="s">
        <v>127</v>
      </c>
      <c r="AI95" s="22" t="s">
        <v>383</v>
      </c>
      <c r="AJ95" s="29"/>
    </row>
    <row r="96" ht="35.1" customHeight="1" spans="1:36">
      <c r="A96" s="21"/>
      <c r="B96" s="22">
        <v>1</v>
      </c>
      <c r="C96" s="22" t="s">
        <v>384</v>
      </c>
      <c r="D96" s="22" t="s">
        <v>385</v>
      </c>
      <c r="E96" s="22" t="s">
        <v>348</v>
      </c>
      <c r="F96" s="22" t="s">
        <v>349</v>
      </c>
      <c r="G96" s="22">
        <v>2020</v>
      </c>
      <c r="H96" s="22" t="s">
        <v>386</v>
      </c>
      <c r="I96" s="22" t="s">
        <v>387</v>
      </c>
      <c r="J96" s="22">
        <v>18009156711</v>
      </c>
      <c r="K96" s="22">
        <f t="shared" si="5"/>
        <v>50</v>
      </c>
      <c r="L96" s="22"/>
      <c r="M96" s="22"/>
      <c r="N96" s="22"/>
      <c r="O96" s="22"/>
      <c r="P96" s="22"/>
      <c r="Q96" s="22">
        <v>50</v>
      </c>
      <c r="R96" s="22"/>
      <c r="S96" s="22"/>
      <c r="T96" s="22"/>
      <c r="U96" s="22"/>
      <c r="V96" s="22"/>
      <c r="W96" s="22"/>
      <c r="X96" s="22"/>
      <c r="Y96" s="22" t="s">
        <v>124</v>
      </c>
      <c r="Z96" s="22" t="s">
        <v>125</v>
      </c>
      <c r="AA96" s="22" t="s">
        <v>125</v>
      </c>
      <c r="AB96" s="22" t="s">
        <v>126</v>
      </c>
      <c r="AC96" s="22" t="s">
        <v>126</v>
      </c>
      <c r="AD96" s="22" t="s">
        <v>126</v>
      </c>
      <c r="AE96" s="22">
        <v>30</v>
      </c>
      <c r="AF96" s="22">
        <v>90</v>
      </c>
      <c r="AG96" s="22">
        <v>150</v>
      </c>
      <c r="AH96" s="22" t="s">
        <v>127</v>
      </c>
      <c r="AI96" s="22" t="s">
        <v>388</v>
      </c>
      <c r="AJ96" s="29"/>
    </row>
    <row r="97" ht="35.1" customHeight="1" spans="1:36">
      <c r="A97" s="21"/>
      <c r="B97" s="22">
        <v>1</v>
      </c>
      <c r="C97" s="22" t="s">
        <v>389</v>
      </c>
      <c r="D97" s="22" t="s">
        <v>390</v>
      </c>
      <c r="E97" s="22" t="s">
        <v>348</v>
      </c>
      <c r="F97" s="22" t="s">
        <v>349</v>
      </c>
      <c r="G97" s="22">
        <v>2020</v>
      </c>
      <c r="H97" s="22" t="s">
        <v>381</v>
      </c>
      <c r="I97" s="22" t="s">
        <v>382</v>
      </c>
      <c r="J97" s="22">
        <v>17772936068</v>
      </c>
      <c r="K97" s="22">
        <f t="shared" si="5"/>
        <v>30</v>
      </c>
      <c r="L97" s="22"/>
      <c r="M97" s="22"/>
      <c r="N97" s="22"/>
      <c r="O97" s="22"/>
      <c r="P97" s="22"/>
      <c r="Q97" s="22">
        <v>30</v>
      </c>
      <c r="R97" s="22"/>
      <c r="S97" s="22"/>
      <c r="T97" s="22"/>
      <c r="U97" s="22"/>
      <c r="V97" s="22"/>
      <c r="W97" s="22"/>
      <c r="X97" s="22"/>
      <c r="Y97" s="22" t="s">
        <v>124</v>
      </c>
      <c r="Z97" s="22" t="s">
        <v>125</v>
      </c>
      <c r="AA97" s="22" t="s">
        <v>125</v>
      </c>
      <c r="AB97" s="22" t="s">
        <v>126</v>
      </c>
      <c r="AC97" s="22" t="s">
        <v>126</v>
      </c>
      <c r="AD97" s="22" t="s">
        <v>126</v>
      </c>
      <c r="AE97" s="22">
        <v>7</v>
      </c>
      <c r="AF97" s="22">
        <v>20</v>
      </c>
      <c r="AG97" s="22">
        <v>30</v>
      </c>
      <c r="AH97" s="22" t="s">
        <v>127</v>
      </c>
      <c r="AI97" s="22" t="s">
        <v>391</v>
      </c>
      <c r="AJ97" s="29"/>
    </row>
    <row r="98" ht="35.1" customHeight="1" spans="1:36">
      <c r="A98" s="21"/>
      <c r="B98" s="22">
        <v>1</v>
      </c>
      <c r="C98" s="22" t="s">
        <v>392</v>
      </c>
      <c r="D98" s="22" t="s">
        <v>393</v>
      </c>
      <c r="E98" s="22" t="s">
        <v>348</v>
      </c>
      <c r="F98" s="22" t="s">
        <v>355</v>
      </c>
      <c r="G98" s="22">
        <v>2020</v>
      </c>
      <c r="H98" s="22" t="s">
        <v>381</v>
      </c>
      <c r="I98" s="22" t="s">
        <v>382</v>
      </c>
      <c r="J98" s="22">
        <v>17772936068</v>
      </c>
      <c r="K98" s="22">
        <f t="shared" ref="K98:K136" si="6">L98+Q98+R98+S98+T98+U98+V98+W98+X98</f>
        <v>24</v>
      </c>
      <c r="L98" s="22"/>
      <c r="M98" s="22"/>
      <c r="N98" s="22"/>
      <c r="O98" s="22"/>
      <c r="P98" s="22"/>
      <c r="Q98" s="22">
        <v>24</v>
      </c>
      <c r="R98" s="22"/>
      <c r="S98" s="22"/>
      <c r="T98" s="22"/>
      <c r="U98" s="22"/>
      <c r="V98" s="22"/>
      <c r="W98" s="22"/>
      <c r="X98" s="22"/>
      <c r="Y98" s="22" t="s">
        <v>124</v>
      </c>
      <c r="Z98" s="22" t="s">
        <v>125</v>
      </c>
      <c r="AA98" s="22" t="s">
        <v>125</v>
      </c>
      <c r="AB98" s="22" t="s">
        <v>126</v>
      </c>
      <c r="AC98" s="22" t="s">
        <v>126</v>
      </c>
      <c r="AD98" s="22" t="s">
        <v>126</v>
      </c>
      <c r="AE98" s="22">
        <v>32</v>
      </c>
      <c r="AF98" s="22">
        <v>96</v>
      </c>
      <c r="AG98" s="22">
        <v>96</v>
      </c>
      <c r="AH98" s="22" t="s">
        <v>127</v>
      </c>
      <c r="AI98" s="22" t="s">
        <v>394</v>
      </c>
      <c r="AJ98" s="29"/>
    </row>
    <row r="99" ht="35.1" customHeight="1" spans="1:36">
      <c r="A99" s="21"/>
      <c r="B99" s="22">
        <v>1</v>
      </c>
      <c r="C99" s="22" t="s">
        <v>395</v>
      </c>
      <c r="D99" s="22" t="s">
        <v>396</v>
      </c>
      <c r="E99" s="22" t="s">
        <v>348</v>
      </c>
      <c r="F99" s="22" t="s">
        <v>397</v>
      </c>
      <c r="G99" s="22">
        <v>2020</v>
      </c>
      <c r="H99" s="22" t="s">
        <v>381</v>
      </c>
      <c r="I99" s="22" t="s">
        <v>382</v>
      </c>
      <c r="J99" s="22">
        <v>17772936068</v>
      </c>
      <c r="K99" s="22">
        <f t="shared" si="6"/>
        <v>100</v>
      </c>
      <c r="L99" s="22"/>
      <c r="M99" s="22"/>
      <c r="N99" s="22"/>
      <c r="O99" s="22"/>
      <c r="P99" s="22"/>
      <c r="Q99" s="22">
        <v>100</v>
      </c>
      <c r="R99" s="22"/>
      <c r="S99" s="22"/>
      <c r="T99" s="22"/>
      <c r="U99" s="22"/>
      <c r="V99" s="22"/>
      <c r="W99" s="22"/>
      <c r="X99" s="22"/>
      <c r="Y99" s="22" t="s">
        <v>124</v>
      </c>
      <c r="Z99" s="22" t="s">
        <v>125</v>
      </c>
      <c r="AA99" s="22" t="s">
        <v>125</v>
      </c>
      <c r="AB99" s="22" t="s">
        <v>126</v>
      </c>
      <c r="AC99" s="22" t="s">
        <v>126</v>
      </c>
      <c r="AD99" s="22" t="s">
        <v>126</v>
      </c>
      <c r="AE99" s="22">
        <v>3</v>
      </c>
      <c r="AF99" s="22">
        <v>10</v>
      </c>
      <c r="AG99" s="22">
        <v>20</v>
      </c>
      <c r="AH99" s="22" t="s">
        <v>127</v>
      </c>
      <c r="AI99" s="22" t="s">
        <v>398</v>
      </c>
      <c r="AJ99" s="29"/>
    </row>
    <row r="100" ht="35.1" customHeight="1" spans="1:36">
      <c r="A100" s="21"/>
      <c r="B100" s="22">
        <v>1</v>
      </c>
      <c r="C100" s="22" t="s">
        <v>399</v>
      </c>
      <c r="D100" s="22" t="s">
        <v>400</v>
      </c>
      <c r="E100" s="22" t="s">
        <v>348</v>
      </c>
      <c r="F100" s="22" t="s">
        <v>397</v>
      </c>
      <c r="G100" s="22">
        <v>2020</v>
      </c>
      <c r="H100" s="22" t="s">
        <v>381</v>
      </c>
      <c r="I100" s="22" t="s">
        <v>382</v>
      </c>
      <c r="J100" s="22">
        <v>17772936068</v>
      </c>
      <c r="K100" s="22">
        <f t="shared" si="6"/>
        <v>30</v>
      </c>
      <c r="L100" s="22"/>
      <c r="M100" s="22"/>
      <c r="N100" s="22"/>
      <c r="O100" s="22"/>
      <c r="P100" s="22"/>
      <c r="Q100" s="22">
        <v>30</v>
      </c>
      <c r="R100" s="22"/>
      <c r="S100" s="22"/>
      <c r="T100" s="22"/>
      <c r="U100" s="22"/>
      <c r="V100" s="22"/>
      <c r="W100" s="22"/>
      <c r="X100" s="22"/>
      <c r="Y100" s="22" t="s">
        <v>124</v>
      </c>
      <c r="Z100" s="22" t="s">
        <v>125</v>
      </c>
      <c r="AA100" s="22" t="s">
        <v>125</v>
      </c>
      <c r="AB100" s="22" t="s">
        <v>126</v>
      </c>
      <c r="AC100" s="22" t="s">
        <v>126</v>
      </c>
      <c r="AD100" s="22" t="s">
        <v>126</v>
      </c>
      <c r="AE100" s="22">
        <v>3</v>
      </c>
      <c r="AF100" s="22">
        <v>9</v>
      </c>
      <c r="AG100" s="22">
        <v>20</v>
      </c>
      <c r="AH100" s="22" t="s">
        <v>127</v>
      </c>
      <c r="AI100" s="22" t="s">
        <v>400</v>
      </c>
      <c r="AJ100" s="29"/>
    </row>
    <row r="101" ht="35.1" customHeight="1" spans="1:36">
      <c r="A101" s="21"/>
      <c r="B101" s="22">
        <v>1</v>
      </c>
      <c r="C101" s="22" t="s">
        <v>401</v>
      </c>
      <c r="D101" s="22" t="s">
        <v>402</v>
      </c>
      <c r="E101" s="22" t="s">
        <v>121</v>
      </c>
      <c r="F101" s="22" t="s">
        <v>121</v>
      </c>
      <c r="G101" s="22">
        <v>2020</v>
      </c>
      <c r="H101" s="22" t="s">
        <v>381</v>
      </c>
      <c r="I101" s="22" t="s">
        <v>403</v>
      </c>
      <c r="J101" s="22">
        <v>17772918537</v>
      </c>
      <c r="K101" s="22">
        <f t="shared" si="6"/>
        <v>40</v>
      </c>
      <c r="L101" s="22"/>
      <c r="M101" s="22"/>
      <c r="N101" s="22"/>
      <c r="O101" s="22"/>
      <c r="P101" s="22"/>
      <c r="Q101" s="22">
        <v>40</v>
      </c>
      <c r="R101" s="22"/>
      <c r="S101" s="22"/>
      <c r="T101" s="22"/>
      <c r="U101" s="22"/>
      <c r="V101" s="22"/>
      <c r="W101" s="22"/>
      <c r="X101" s="22"/>
      <c r="Y101" s="22" t="s">
        <v>124</v>
      </c>
      <c r="Z101" s="22" t="s">
        <v>125</v>
      </c>
      <c r="AA101" s="22" t="s">
        <v>125</v>
      </c>
      <c r="AB101" s="22" t="s">
        <v>126</v>
      </c>
      <c r="AC101" s="22" t="s">
        <v>126</v>
      </c>
      <c r="AD101" s="22" t="s">
        <v>126</v>
      </c>
      <c r="AE101" s="22">
        <v>53</v>
      </c>
      <c r="AF101" s="22">
        <v>160</v>
      </c>
      <c r="AG101" s="22">
        <v>189</v>
      </c>
      <c r="AH101" s="22" t="s">
        <v>127</v>
      </c>
      <c r="AI101" s="22" t="s">
        <v>404</v>
      </c>
      <c r="AJ101" s="29"/>
    </row>
    <row r="102" ht="35.1" customHeight="1" spans="1:36">
      <c r="A102" s="21"/>
      <c r="B102" s="22">
        <v>1</v>
      </c>
      <c r="C102" s="22" t="s">
        <v>405</v>
      </c>
      <c r="D102" s="22" t="s">
        <v>406</v>
      </c>
      <c r="E102" s="22" t="s">
        <v>150</v>
      </c>
      <c r="F102" s="22" t="s">
        <v>407</v>
      </c>
      <c r="G102" s="22">
        <v>2020</v>
      </c>
      <c r="H102" s="22" t="s">
        <v>381</v>
      </c>
      <c r="I102" s="22" t="s">
        <v>403</v>
      </c>
      <c r="J102" s="22">
        <v>17772918537</v>
      </c>
      <c r="K102" s="22">
        <f t="shared" si="6"/>
        <v>72</v>
      </c>
      <c r="L102" s="22"/>
      <c r="M102" s="22"/>
      <c r="N102" s="22"/>
      <c r="O102" s="22"/>
      <c r="P102" s="22"/>
      <c r="Q102" s="22">
        <v>72</v>
      </c>
      <c r="R102" s="22"/>
      <c r="S102" s="22"/>
      <c r="T102" s="22"/>
      <c r="U102" s="22"/>
      <c r="V102" s="22"/>
      <c r="W102" s="22"/>
      <c r="X102" s="22"/>
      <c r="Y102" s="22" t="s">
        <v>124</v>
      </c>
      <c r="Z102" s="22" t="s">
        <v>125</v>
      </c>
      <c r="AA102" s="22" t="s">
        <v>125</v>
      </c>
      <c r="AB102" s="22" t="s">
        <v>126</v>
      </c>
      <c r="AC102" s="22" t="s">
        <v>126</v>
      </c>
      <c r="AD102" s="22" t="s">
        <v>126</v>
      </c>
      <c r="AE102" s="22">
        <v>37</v>
      </c>
      <c r="AF102" s="22">
        <v>112</v>
      </c>
      <c r="AG102" s="22">
        <v>160</v>
      </c>
      <c r="AH102" s="22" t="s">
        <v>127</v>
      </c>
      <c r="AI102" s="22" t="s">
        <v>408</v>
      </c>
      <c r="AJ102" s="29"/>
    </row>
    <row r="103" ht="35.1" customHeight="1" spans="1:36">
      <c r="A103" s="21"/>
      <c r="B103" s="22">
        <v>1</v>
      </c>
      <c r="C103" s="22" t="s">
        <v>409</v>
      </c>
      <c r="D103" s="22" t="s">
        <v>410</v>
      </c>
      <c r="E103" s="22" t="s">
        <v>121</v>
      </c>
      <c r="F103" s="22" t="s">
        <v>121</v>
      </c>
      <c r="G103" s="22">
        <v>2020</v>
      </c>
      <c r="H103" s="22" t="s">
        <v>381</v>
      </c>
      <c r="I103" s="22" t="s">
        <v>403</v>
      </c>
      <c r="J103" s="22">
        <v>17772918537</v>
      </c>
      <c r="K103" s="22">
        <f t="shared" si="6"/>
        <v>60</v>
      </c>
      <c r="L103" s="22"/>
      <c r="M103" s="22"/>
      <c r="N103" s="22"/>
      <c r="O103" s="22"/>
      <c r="P103" s="22"/>
      <c r="Q103" s="22">
        <v>60</v>
      </c>
      <c r="R103" s="22"/>
      <c r="S103" s="22"/>
      <c r="T103" s="22"/>
      <c r="U103" s="22"/>
      <c r="V103" s="22"/>
      <c r="W103" s="22"/>
      <c r="X103" s="22"/>
      <c r="Y103" s="22" t="s">
        <v>124</v>
      </c>
      <c r="Z103" s="22" t="s">
        <v>125</v>
      </c>
      <c r="AA103" s="22" t="s">
        <v>125</v>
      </c>
      <c r="AB103" s="22" t="s">
        <v>126</v>
      </c>
      <c r="AC103" s="22" t="s">
        <v>126</v>
      </c>
      <c r="AD103" s="22" t="s">
        <v>126</v>
      </c>
      <c r="AE103" s="22">
        <v>32</v>
      </c>
      <c r="AF103" s="22">
        <v>96</v>
      </c>
      <c r="AG103" s="22">
        <v>108</v>
      </c>
      <c r="AH103" s="22" t="s">
        <v>127</v>
      </c>
      <c r="AI103" s="22" t="s">
        <v>411</v>
      </c>
      <c r="AJ103" s="29"/>
    </row>
    <row r="104" ht="35.1" customHeight="1" spans="1:36">
      <c r="A104" s="21"/>
      <c r="B104" s="22">
        <v>1</v>
      </c>
      <c r="C104" s="22" t="s">
        <v>412</v>
      </c>
      <c r="D104" s="22" t="s">
        <v>413</v>
      </c>
      <c r="E104" s="22" t="s">
        <v>150</v>
      </c>
      <c r="F104" s="22" t="s">
        <v>407</v>
      </c>
      <c r="G104" s="22">
        <v>2020</v>
      </c>
      <c r="H104" s="22" t="s">
        <v>381</v>
      </c>
      <c r="I104" s="22" t="s">
        <v>403</v>
      </c>
      <c r="J104" s="22">
        <v>17772918537</v>
      </c>
      <c r="K104" s="22">
        <f t="shared" si="6"/>
        <v>24</v>
      </c>
      <c r="L104" s="22"/>
      <c r="M104" s="22"/>
      <c r="N104" s="22"/>
      <c r="O104" s="22"/>
      <c r="P104" s="22"/>
      <c r="Q104" s="22">
        <v>24</v>
      </c>
      <c r="R104" s="22"/>
      <c r="S104" s="22"/>
      <c r="T104" s="22"/>
      <c r="U104" s="22"/>
      <c r="V104" s="22"/>
      <c r="W104" s="22"/>
      <c r="X104" s="22"/>
      <c r="Y104" s="22" t="s">
        <v>124</v>
      </c>
      <c r="Z104" s="22" t="s">
        <v>125</v>
      </c>
      <c r="AA104" s="22" t="s">
        <v>125</v>
      </c>
      <c r="AB104" s="22" t="s">
        <v>126</v>
      </c>
      <c r="AC104" s="22" t="s">
        <v>126</v>
      </c>
      <c r="AD104" s="22" t="s">
        <v>126</v>
      </c>
      <c r="AE104" s="22">
        <v>6</v>
      </c>
      <c r="AF104" s="22">
        <v>17</v>
      </c>
      <c r="AG104" s="22">
        <v>32</v>
      </c>
      <c r="AH104" s="22" t="s">
        <v>127</v>
      </c>
      <c r="AI104" s="22" t="s">
        <v>413</v>
      </c>
      <c r="AJ104" s="29"/>
    </row>
    <row r="105" ht="35.1" customHeight="1" spans="1:36">
      <c r="A105" s="21"/>
      <c r="B105" s="22">
        <v>1</v>
      </c>
      <c r="C105" s="22" t="s">
        <v>414</v>
      </c>
      <c r="D105" s="22" t="s">
        <v>176</v>
      </c>
      <c r="E105" s="22" t="s">
        <v>150</v>
      </c>
      <c r="F105" s="22" t="s">
        <v>177</v>
      </c>
      <c r="G105" s="22">
        <v>2020</v>
      </c>
      <c r="H105" s="22" t="s">
        <v>381</v>
      </c>
      <c r="I105" s="22" t="s">
        <v>403</v>
      </c>
      <c r="J105" s="22">
        <v>17772918537</v>
      </c>
      <c r="K105" s="22">
        <f t="shared" si="6"/>
        <v>500</v>
      </c>
      <c r="L105" s="22"/>
      <c r="M105" s="22"/>
      <c r="N105" s="22"/>
      <c r="O105" s="22"/>
      <c r="P105" s="22"/>
      <c r="Q105" s="22">
        <v>500</v>
      </c>
      <c r="R105" s="22"/>
      <c r="S105" s="22"/>
      <c r="T105" s="22"/>
      <c r="U105" s="22"/>
      <c r="V105" s="22"/>
      <c r="W105" s="22"/>
      <c r="X105" s="22"/>
      <c r="Y105" s="22" t="s">
        <v>124</v>
      </c>
      <c r="Z105" s="22" t="s">
        <v>125</v>
      </c>
      <c r="AA105" s="22" t="s">
        <v>125</v>
      </c>
      <c r="AB105" s="22" t="s">
        <v>126</v>
      </c>
      <c r="AC105" s="22" t="s">
        <v>126</v>
      </c>
      <c r="AD105" s="22" t="s">
        <v>126</v>
      </c>
      <c r="AE105" s="22">
        <v>124</v>
      </c>
      <c r="AF105" s="22">
        <v>371</v>
      </c>
      <c r="AG105" s="22">
        <v>918</v>
      </c>
      <c r="AH105" s="22" t="s">
        <v>127</v>
      </c>
      <c r="AI105" s="22" t="s">
        <v>415</v>
      </c>
      <c r="AJ105" s="29"/>
    </row>
    <row r="106" ht="35.1" customHeight="1" spans="1:36">
      <c r="A106" s="21"/>
      <c r="B106" s="22">
        <v>1</v>
      </c>
      <c r="C106" s="22" t="s">
        <v>414</v>
      </c>
      <c r="D106" s="22" t="s">
        <v>181</v>
      </c>
      <c r="E106" s="22" t="s">
        <v>150</v>
      </c>
      <c r="F106" s="22" t="s">
        <v>177</v>
      </c>
      <c r="G106" s="22">
        <v>2020</v>
      </c>
      <c r="H106" s="22" t="s">
        <v>381</v>
      </c>
      <c r="I106" s="22" t="s">
        <v>403</v>
      </c>
      <c r="J106" s="22">
        <v>17772918537</v>
      </c>
      <c r="K106" s="22">
        <f t="shared" si="6"/>
        <v>1100</v>
      </c>
      <c r="L106" s="22"/>
      <c r="M106" s="22"/>
      <c r="N106" s="22"/>
      <c r="O106" s="22"/>
      <c r="P106" s="22"/>
      <c r="Q106" s="22">
        <v>100</v>
      </c>
      <c r="R106" s="22"/>
      <c r="S106" s="22"/>
      <c r="T106" s="22"/>
      <c r="U106" s="22"/>
      <c r="V106" s="22"/>
      <c r="W106" s="22"/>
      <c r="X106" s="22">
        <v>1000</v>
      </c>
      <c r="Y106" s="22" t="s">
        <v>124</v>
      </c>
      <c r="Z106" s="22" t="s">
        <v>125</v>
      </c>
      <c r="AA106" s="22" t="s">
        <v>125</v>
      </c>
      <c r="AB106" s="22" t="s">
        <v>126</v>
      </c>
      <c r="AC106" s="22" t="s">
        <v>126</v>
      </c>
      <c r="AD106" s="22" t="s">
        <v>126</v>
      </c>
      <c r="AE106" s="22">
        <v>100</v>
      </c>
      <c r="AF106" s="22">
        <v>300</v>
      </c>
      <c r="AG106" s="22">
        <v>918</v>
      </c>
      <c r="AH106" s="22" t="s">
        <v>127</v>
      </c>
      <c r="AI106" s="22" t="s">
        <v>181</v>
      </c>
      <c r="AJ106" s="29"/>
    </row>
    <row r="107" ht="35.1" customHeight="1" spans="1:36">
      <c r="A107" s="21"/>
      <c r="B107" s="22">
        <v>1</v>
      </c>
      <c r="C107" s="22" t="s">
        <v>416</v>
      </c>
      <c r="D107" s="22" t="s">
        <v>417</v>
      </c>
      <c r="E107" s="22" t="s">
        <v>154</v>
      </c>
      <c r="F107" s="22" t="s">
        <v>418</v>
      </c>
      <c r="G107" s="22">
        <v>2020</v>
      </c>
      <c r="H107" s="22" t="s">
        <v>154</v>
      </c>
      <c r="I107" s="22" t="s">
        <v>419</v>
      </c>
      <c r="J107" s="22">
        <v>19991515256</v>
      </c>
      <c r="K107" s="22">
        <f t="shared" si="6"/>
        <v>150</v>
      </c>
      <c r="L107" s="22"/>
      <c r="M107" s="22"/>
      <c r="N107" s="22"/>
      <c r="O107" s="22"/>
      <c r="P107" s="22"/>
      <c r="Q107" s="22">
        <v>150</v>
      </c>
      <c r="R107" s="22"/>
      <c r="S107" s="22"/>
      <c r="T107" s="22"/>
      <c r="U107" s="22"/>
      <c r="V107" s="22"/>
      <c r="W107" s="22"/>
      <c r="X107" s="22"/>
      <c r="Y107" s="22" t="s">
        <v>124</v>
      </c>
      <c r="Z107" s="22" t="s">
        <v>125</v>
      </c>
      <c r="AA107" s="22" t="s">
        <v>125</v>
      </c>
      <c r="AB107" s="22" t="s">
        <v>126</v>
      </c>
      <c r="AC107" s="22" t="s">
        <v>126</v>
      </c>
      <c r="AD107" s="22" t="s">
        <v>126</v>
      </c>
      <c r="AE107" s="22">
        <v>22</v>
      </c>
      <c r="AF107" s="22">
        <v>65</v>
      </c>
      <c r="AG107" s="22">
        <v>400</v>
      </c>
      <c r="AH107" s="22" t="s">
        <v>127</v>
      </c>
      <c r="AI107" s="22" t="s">
        <v>420</v>
      </c>
      <c r="AJ107" s="29"/>
    </row>
    <row r="108" ht="35.1" customHeight="1" spans="1:36">
      <c r="A108" s="21"/>
      <c r="B108" s="22">
        <v>1</v>
      </c>
      <c r="C108" s="22" t="s">
        <v>421</v>
      </c>
      <c r="D108" s="22" t="s">
        <v>153</v>
      </c>
      <c r="E108" s="22" t="s">
        <v>154</v>
      </c>
      <c r="F108" s="22" t="s">
        <v>155</v>
      </c>
      <c r="G108" s="22">
        <v>2020</v>
      </c>
      <c r="H108" s="22" t="s">
        <v>154</v>
      </c>
      <c r="I108" s="22" t="s">
        <v>156</v>
      </c>
      <c r="J108" s="22">
        <v>18991532206</v>
      </c>
      <c r="K108" s="22">
        <f t="shared" si="6"/>
        <v>150</v>
      </c>
      <c r="L108" s="22"/>
      <c r="M108" s="22"/>
      <c r="N108" s="22"/>
      <c r="O108" s="22"/>
      <c r="P108" s="22"/>
      <c r="Q108" s="22">
        <v>150</v>
      </c>
      <c r="R108" s="22"/>
      <c r="S108" s="22"/>
      <c r="T108" s="22"/>
      <c r="U108" s="22"/>
      <c r="V108" s="22"/>
      <c r="W108" s="22"/>
      <c r="X108" s="22"/>
      <c r="Y108" s="22" t="s">
        <v>124</v>
      </c>
      <c r="Z108" s="22" t="s">
        <v>125</v>
      </c>
      <c r="AA108" s="22" t="s">
        <v>125</v>
      </c>
      <c r="AB108" s="22" t="s">
        <v>126</v>
      </c>
      <c r="AC108" s="22" t="s">
        <v>126</v>
      </c>
      <c r="AD108" s="22" t="s">
        <v>126</v>
      </c>
      <c r="AE108" s="22">
        <v>27</v>
      </c>
      <c r="AF108" s="22">
        <v>80</v>
      </c>
      <c r="AG108" s="22">
        <v>300</v>
      </c>
      <c r="AH108" s="22" t="s">
        <v>127</v>
      </c>
      <c r="AI108" s="22" t="s">
        <v>422</v>
      </c>
      <c r="AJ108" s="29"/>
    </row>
    <row r="109" ht="35.1" customHeight="1" spans="1:36">
      <c r="A109" s="21"/>
      <c r="B109" s="22">
        <v>1</v>
      </c>
      <c r="C109" s="22" t="s">
        <v>423</v>
      </c>
      <c r="D109" s="22" t="s">
        <v>183</v>
      </c>
      <c r="E109" s="22" t="s">
        <v>150</v>
      </c>
      <c r="F109" s="22" t="s">
        <v>184</v>
      </c>
      <c r="G109" s="22">
        <v>2020</v>
      </c>
      <c r="H109" s="22" t="s">
        <v>381</v>
      </c>
      <c r="I109" s="22" t="s">
        <v>403</v>
      </c>
      <c r="J109" s="22">
        <v>17772918537</v>
      </c>
      <c r="K109" s="22">
        <f t="shared" si="6"/>
        <v>300</v>
      </c>
      <c r="L109" s="22"/>
      <c r="M109" s="22"/>
      <c r="N109" s="22"/>
      <c r="O109" s="22"/>
      <c r="P109" s="22"/>
      <c r="Q109" s="22">
        <v>300</v>
      </c>
      <c r="R109" s="22"/>
      <c r="S109" s="22"/>
      <c r="T109" s="22"/>
      <c r="U109" s="22"/>
      <c r="V109" s="22"/>
      <c r="W109" s="22"/>
      <c r="X109" s="22"/>
      <c r="Y109" s="22" t="s">
        <v>124</v>
      </c>
      <c r="Z109" s="22" t="s">
        <v>125</v>
      </c>
      <c r="AA109" s="22" t="s">
        <v>125</v>
      </c>
      <c r="AB109" s="22" t="s">
        <v>126</v>
      </c>
      <c r="AC109" s="22" t="s">
        <v>126</v>
      </c>
      <c r="AD109" s="22" t="s">
        <v>126</v>
      </c>
      <c r="AE109" s="22">
        <v>20</v>
      </c>
      <c r="AF109" s="22">
        <v>60</v>
      </c>
      <c r="AG109" s="22">
        <v>646</v>
      </c>
      <c r="AH109" s="22" t="s">
        <v>127</v>
      </c>
      <c r="AI109" s="22" t="s">
        <v>183</v>
      </c>
      <c r="AJ109" s="29"/>
    </row>
    <row r="110" ht="35.1" customHeight="1" spans="1:36">
      <c r="A110" s="21"/>
      <c r="B110" s="22">
        <v>1</v>
      </c>
      <c r="C110" s="22" t="s">
        <v>424</v>
      </c>
      <c r="D110" s="22" t="s">
        <v>153</v>
      </c>
      <c r="E110" s="22" t="s">
        <v>154</v>
      </c>
      <c r="F110" s="22" t="s">
        <v>154</v>
      </c>
      <c r="G110" s="22">
        <v>2020</v>
      </c>
      <c r="H110" s="22" t="s">
        <v>154</v>
      </c>
      <c r="I110" s="22" t="s">
        <v>163</v>
      </c>
      <c r="J110" s="22">
        <v>18009157685</v>
      </c>
      <c r="K110" s="22">
        <f t="shared" si="6"/>
        <v>150</v>
      </c>
      <c r="L110" s="22"/>
      <c r="M110" s="22"/>
      <c r="N110" s="22"/>
      <c r="O110" s="22"/>
      <c r="P110" s="22"/>
      <c r="Q110" s="22">
        <v>150</v>
      </c>
      <c r="R110" s="22"/>
      <c r="S110" s="22"/>
      <c r="T110" s="22"/>
      <c r="U110" s="22"/>
      <c r="V110" s="22"/>
      <c r="W110" s="22"/>
      <c r="X110" s="22"/>
      <c r="Y110" s="22" t="s">
        <v>124</v>
      </c>
      <c r="Z110" s="22" t="s">
        <v>125</v>
      </c>
      <c r="AA110" s="22" t="s">
        <v>125</v>
      </c>
      <c r="AB110" s="22" t="s">
        <v>126</v>
      </c>
      <c r="AC110" s="22" t="s">
        <v>126</v>
      </c>
      <c r="AD110" s="22" t="s">
        <v>126</v>
      </c>
      <c r="AE110" s="22">
        <v>20</v>
      </c>
      <c r="AF110" s="22">
        <v>60</v>
      </c>
      <c r="AG110" s="22">
        <v>100</v>
      </c>
      <c r="AH110" s="22" t="s">
        <v>127</v>
      </c>
      <c r="AI110" s="22" t="s">
        <v>425</v>
      </c>
      <c r="AJ110" s="29"/>
    </row>
    <row r="111" ht="35.1" customHeight="1" spans="1:36">
      <c r="A111" s="21"/>
      <c r="B111" s="22">
        <v>1</v>
      </c>
      <c r="C111" s="22" t="s">
        <v>426</v>
      </c>
      <c r="D111" s="22" t="s">
        <v>427</v>
      </c>
      <c r="E111" s="22" t="s">
        <v>154</v>
      </c>
      <c r="F111" s="22" t="s">
        <v>428</v>
      </c>
      <c r="G111" s="22">
        <v>2020</v>
      </c>
      <c r="H111" s="22" t="s">
        <v>154</v>
      </c>
      <c r="I111" s="22" t="s">
        <v>168</v>
      </c>
      <c r="J111" s="22">
        <v>15336299229</v>
      </c>
      <c r="K111" s="22">
        <f t="shared" si="6"/>
        <v>150</v>
      </c>
      <c r="L111" s="22"/>
      <c r="M111" s="22"/>
      <c r="N111" s="22"/>
      <c r="O111" s="22"/>
      <c r="P111" s="22"/>
      <c r="Q111" s="22">
        <v>150</v>
      </c>
      <c r="R111" s="22"/>
      <c r="S111" s="22"/>
      <c r="T111" s="22"/>
      <c r="U111" s="22"/>
      <c r="V111" s="22"/>
      <c r="W111" s="22"/>
      <c r="X111" s="22"/>
      <c r="Y111" s="22" t="s">
        <v>124</v>
      </c>
      <c r="Z111" s="22" t="s">
        <v>125</v>
      </c>
      <c r="AA111" s="22" t="s">
        <v>125</v>
      </c>
      <c r="AB111" s="22" t="s">
        <v>126</v>
      </c>
      <c r="AC111" s="22" t="s">
        <v>126</v>
      </c>
      <c r="AD111" s="22" t="s">
        <v>126</v>
      </c>
      <c r="AE111" s="22">
        <v>12</v>
      </c>
      <c r="AF111" s="22">
        <v>35</v>
      </c>
      <c r="AG111" s="22">
        <v>80</v>
      </c>
      <c r="AH111" s="22" t="s">
        <v>127</v>
      </c>
      <c r="AI111" s="22" t="s">
        <v>429</v>
      </c>
      <c r="AJ111" s="29"/>
    </row>
    <row r="112" ht="35.1" customHeight="1" spans="1:36">
      <c r="A112" s="21"/>
      <c r="B112" s="22">
        <v>1</v>
      </c>
      <c r="C112" s="22" t="s">
        <v>430</v>
      </c>
      <c r="D112" s="22" t="s">
        <v>431</v>
      </c>
      <c r="E112" s="22" t="s">
        <v>154</v>
      </c>
      <c r="F112" s="22" t="s">
        <v>154</v>
      </c>
      <c r="G112" s="22">
        <v>2020</v>
      </c>
      <c r="H112" s="22" t="s">
        <v>154</v>
      </c>
      <c r="I112" s="22" t="s">
        <v>174</v>
      </c>
      <c r="J112" s="22">
        <v>18009150736</v>
      </c>
      <c r="K112" s="22">
        <f t="shared" si="6"/>
        <v>150</v>
      </c>
      <c r="L112" s="22"/>
      <c r="M112" s="22"/>
      <c r="N112" s="22"/>
      <c r="O112" s="22"/>
      <c r="P112" s="22"/>
      <c r="Q112" s="22">
        <v>150</v>
      </c>
      <c r="R112" s="22"/>
      <c r="S112" s="22"/>
      <c r="T112" s="22"/>
      <c r="U112" s="22"/>
      <c r="V112" s="22"/>
      <c r="W112" s="22"/>
      <c r="X112" s="22"/>
      <c r="Y112" s="22" t="s">
        <v>124</v>
      </c>
      <c r="Z112" s="22" t="s">
        <v>125</v>
      </c>
      <c r="AA112" s="22" t="s">
        <v>125</v>
      </c>
      <c r="AB112" s="22" t="s">
        <v>126</v>
      </c>
      <c r="AC112" s="22" t="s">
        <v>126</v>
      </c>
      <c r="AD112" s="22" t="s">
        <v>126</v>
      </c>
      <c r="AE112" s="22">
        <v>20</v>
      </c>
      <c r="AF112" s="22">
        <v>60</v>
      </c>
      <c r="AG112" s="22">
        <v>130</v>
      </c>
      <c r="AH112" s="22" t="s">
        <v>127</v>
      </c>
      <c r="AI112" s="22" t="s">
        <v>431</v>
      </c>
      <c r="AJ112" s="29"/>
    </row>
    <row r="113" ht="35.1" customHeight="1" spans="1:36">
      <c r="A113" s="21"/>
      <c r="B113" s="22">
        <v>1</v>
      </c>
      <c r="C113" s="22" t="s">
        <v>432</v>
      </c>
      <c r="D113" s="22" t="s">
        <v>220</v>
      </c>
      <c r="E113" s="22" t="s">
        <v>121</v>
      </c>
      <c r="F113" s="22" t="s">
        <v>121</v>
      </c>
      <c r="G113" s="22">
        <v>2020</v>
      </c>
      <c r="H113" s="22" t="s">
        <v>381</v>
      </c>
      <c r="I113" s="22" t="s">
        <v>403</v>
      </c>
      <c r="J113" s="22">
        <v>17772918537</v>
      </c>
      <c r="K113" s="22">
        <f t="shared" si="6"/>
        <v>50</v>
      </c>
      <c r="L113" s="22"/>
      <c r="M113" s="22"/>
      <c r="N113" s="22"/>
      <c r="O113" s="22"/>
      <c r="P113" s="22"/>
      <c r="Q113" s="22">
        <v>50</v>
      </c>
      <c r="R113" s="22"/>
      <c r="S113" s="22"/>
      <c r="T113" s="22"/>
      <c r="U113" s="22"/>
      <c r="V113" s="22"/>
      <c r="W113" s="22"/>
      <c r="X113" s="22"/>
      <c r="Y113" s="22" t="s">
        <v>124</v>
      </c>
      <c r="Z113" s="22" t="s">
        <v>125</v>
      </c>
      <c r="AA113" s="22" t="s">
        <v>125</v>
      </c>
      <c r="AB113" s="22" t="s">
        <v>126</v>
      </c>
      <c r="AC113" s="22" t="s">
        <v>126</v>
      </c>
      <c r="AD113" s="22" t="s">
        <v>126</v>
      </c>
      <c r="AE113" s="22">
        <v>20</v>
      </c>
      <c r="AF113" s="22">
        <v>60</v>
      </c>
      <c r="AG113" s="22">
        <v>646</v>
      </c>
      <c r="AH113" s="22" t="s">
        <v>127</v>
      </c>
      <c r="AI113" s="22" t="s">
        <v>433</v>
      </c>
      <c r="AJ113" s="29"/>
    </row>
    <row r="114" ht="35.1" customHeight="1" spans="1:36">
      <c r="A114" s="21"/>
      <c r="B114" s="22">
        <v>1</v>
      </c>
      <c r="C114" s="22" t="s">
        <v>434</v>
      </c>
      <c r="D114" s="22" t="s">
        <v>179</v>
      </c>
      <c r="E114" s="22" t="s">
        <v>154</v>
      </c>
      <c r="F114" s="22" t="s">
        <v>173</v>
      </c>
      <c r="G114" s="22">
        <v>2020</v>
      </c>
      <c r="H114" s="22" t="s">
        <v>154</v>
      </c>
      <c r="I114" s="22" t="s">
        <v>174</v>
      </c>
      <c r="J114" s="22">
        <v>18009150736</v>
      </c>
      <c r="K114" s="22">
        <f t="shared" si="6"/>
        <v>150</v>
      </c>
      <c r="L114" s="22"/>
      <c r="M114" s="22"/>
      <c r="N114" s="22"/>
      <c r="O114" s="22"/>
      <c r="P114" s="22"/>
      <c r="Q114" s="22">
        <v>150</v>
      </c>
      <c r="R114" s="22"/>
      <c r="S114" s="22"/>
      <c r="T114" s="22"/>
      <c r="U114" s="22"/>
      <c r="V114" s="22"/>
      <c r="W114" s="22"/>
      <c r="X114" s="22"/>
      <c r="Y114" s="22" t="s">
        <v>124</v>
      </c>
      <c r="Z114" s="22" t="s">
        <v>125</v>
      </c>
      <c r="AA114" s="22" t="s">
        <v>125</v>
      </c>
      <c r="AB114" s="22" t="s">
        <v>126</v>
      </c>
      <c r="AC114" s="22" t="s">
        <v>126</v>
      </c>
      <c r="AD114" s="22" t="s">
        <v>126</v>
      </c>
      <c r="AE114" s="22">
        <v>20</v>
      </c>
      <c r="AF114" s="22">
        <v>60</v>
      </c>
      <c r="AG114" s="22">
        <v>120</v>
      </c>
      <c r="AH114" s="22" t="s">
        <v>127</v>
      </c>
      <c r="AI114" s="22" t="s">
        <v>435</v>
      </c>
      <c r="AJ114" s="29"/>
    </row>
    <row r="115" ht="35.1" customHeight="1" spans="1:36">
      <c r="A115" s="21"/>
      <c r="B115" s="22">
        <v>1</v>
      </c>
      <c r="C115" s="22" t="s">
        <v>436</v>
      </c>
      <c r="D115" s="22" t="s">
        <v>437</v>
      </c>
      <c r="E115" s="22" t="s">
        <v>154</v>
      </c>
      <c r="F115" s="22" t="s">
        <v>154</v>
      </c>
      <c r="G115" s="22">
        <v>2020</v>
      </c>
      <c r="H115" s="22" t="s">
        <v>154</v>
      </c>
      <c r="I115" s="22" t="s">
        <v>189</v>
      </c>
      <c r="J115" s="22">
        <v>13324638198</v>
      </c>
      <c r="K115" s="22">
        <f t="shared" si="6"/>
        <v>150</v>
      </c>
      <c r="L115" s="22"/>
      <c r="M115" s="22"/>
      <c r="N115" s="22"/>
      <c r="O115" s="22"/>
      <c r="P115" s="22"/>
      <c r="Q115" s="22">
        <v>150</v>
      </c>
      <c r="R115" s="22"/>
      <c r="S115" s="22"/>
      <c r="T115" s="22"/>
      <c r="U115" s="22"/>
      <c r="V115" s="22"/>
      <c r="W115" s="22"/>
      <c r="X115" s="22"/>
      <c r="Y115" s="22" t="s">
        <v>124</v>
      </c>
      <c r="Z115" s="22" t="s">
        <v>125</v>
      </c>
      <c r="AA115" s="22" t="s">
        <v>125</v>
      </c>
      <c r="AB115" s="22" t="s">
        <v>126</v>
      </c>
      <c r="AC115" s="22" t="s">
        <v>126</v>
      </c>
      <c r="AD115" s="22" t="s">
        <v>126</v>
      </c>
      <c r="AE115" s="22">
        <v>10</v>
      </c>
      <c r="AF115" s="22">
        <v>30</v>
      </c>
      <c r="AG115" s="22">
        <v>75</v>
      </c>
      <c r="AH115" s="22" t="s">
        <v>127</v>
      </c>
      <c r="AI115" s="22" t="s">
        <v>437</v>
      </c>
      <c r="AJ115" s="29"/>
    </row>
    <row r="116" ht="35.1" customHeight="1" spans="1:36">
      <c r="A116" s="21"/>
      <c r="B116" s="22">
        <v>1</v>
      </c>
      <c r="C116" s="22" t="s">
        <v>438</v>
      </c>
      <c r="D116" s="22" t="s">
        <v>193</v>
      </c>
      <c r="E116" s="22" t="s">
        <v>154</v>
      </c>
      <c r="F116" s="22" t="s">
        <v>194</v>
      </c>
      <c r="G116" s="22">
        <v>2020</v>
      </c>
      <c r="H116" s="22" t="s">
        <v>154</v>
      </c>
      <c r="I116" s="22" t="s">
        <v>195</v>
      </c>
      <c r="J116" s="22">
        <v>18991521087</v>
      </c>
      <c r="K116" s="22">
        <f t="shared" si="6"/>
        <v>150</v>
      </c>
      <c r="L116" s="22"/>
      <c r="M116" s="22"/>
      <c r="N116" s="22"/>
      <c r="O116" s="22"/>
      <c r="P116" s="22"/>
      <c r="Q116" s="22">
        <v>150</v>
      </c>
      <c r="R116" s="22"/>
      <c r="S116" s="22"/>
      <c r="T116" s="22"/>
      <c r="U116" s="22"/>
      <c r="V116" s="22"/>
      <c r="W116" s="22"/>
      <c r="X116" s="22"/>
      <c r="Y116" s="22" t="s">
        <v>124</v>
      </c>
      <c r="Z116" s="22" t="s">
        <v>125</v>
      </c>
      <c r="AA116" s="22" t="s">
        <v>125</v>
      </c>
      <c r="AB116" s="22" t="s">
        <v>126</v>
      </c>
      <c r="AC116" s="22" t="s">
        <v>126</v>
      </c>
      <c r="AD116" s="22" t="s">
        <v>126</v>
      </c>
      <c r="AE116" s="22">
        <v>12</v>
      </c>
      <c r="AF116" s="22">
        <v>35</v>
      </c>
      <c r="AG116" s="22">
        <v>80</v>
      </c>
      <c r="AH116" s="22" t="s">
        <v>127</v>
      </c>
      <c r="AI116" s="22" t="s">
        <v>193</v>
      </c>
      <c r="AJ116" s="29"/>
    </row>
    <row r="117" ht="35.1" customHeight="1" spans="1:36">
      <c r="A117" s="21"/>
      <c r="B117" s="22">
        <v>1</v>
      </c>
      <c r="C117" s="22" t="s">
        <v>439</v>
      </c>
      <c r="D117" s="22" t="s">
        <v>201</v>
      </c>
      <c r="E117" s="22" t="s">
        <v>154</v>
      </c>
      <c r="F117" s="22" t="s">
        <v>440</v>
      </c>
      <c r="G117" s="22">
        <v>2020</v>
      </c>
      <c r="H117" s="22" t="s">
        <v>154</v>
      </c>
      <c r="I117" s="22" t="s">
        <v>441</v>
      </c>
      <c r="J117" s="22">
        <v>13347499777</v>
      </c>
      <c r="K117" s="22">
        <f t="shared" si="6"/>
        <v>150</v>
      </c>
      <c r="L117" s="22"/>
      <c r="M117" s="22"/>
      <c r="N117" s="22"/>
      <c r="O117" s="22"/>
      <c r="P117" s="22"/>
      <c r="Q117" s="22">
        <v>150</v>
      </c>
      <c r="R117" s="22"/>
      <c r="S117" s="22"/>
      <c r="T117" s="22"/>
      <c r="U117" s="22"/>
      <c r="V117" s="22"/>
      <c r="W117" s="22"/>
      <c r="X117" s="22"/>
      <c r="Y117" s="22" t="s">
        <v>124</v>
      </c>
      <c r="Z117" s="22" t="s">
        <v>125</v>
      </c>
      <c r="AA117" s="22" t="s">
        <v>125</v>
      </c>
      <c r="AB117" s="22" t="s">
        <v>126</v>
      </c>
      <c r="AC117" s="22" t="s">
        <v>126</v>
      </c>
      <c r="AD117" s="22" t="s">
        <v>126</v>
      </c>
      <c r="AE117" s="22">
        <v>12</v>
      </c>
      <c r="AF117" s="22">
        <v>35</v>
      </c>
      <c r="AG117" s="22">
        <v>60</v>
      </c>
      <c r="AH117" s="22" t="s">
        <v>127</v>
      </c>
      <c r="AI117" s="22" t="s">
        <v>201</v>
      </c>
      <c r="AJ117" s="29"/>
    </row>
    <row r="118" ht="35.1" customHeight="1" spans="1:36">
      <c r="A118" s="21"/>
      <c r="B118" s="22">
        <v>1</v>
      </c>
      <c r="C118" s="22" t="s">
        <v>442</v>
      </c>
      <c r="D118" s="22" t="s">
        <v>443</v>
      </c>
      <c r="E118" s="22" t="s">
        <v>154</v>
      </c>
      <c r="F118" s="22" t="s">
        <v>444</v>
      </c>
      <c r="G118" s="22">
        <v>2020</v>
      </c>
      <c r="H118" s="22" t="s">
        <v>154</v>
      </c>
      <c r="I118" s="22" t="s">
        <v>207</v>
      </c>
      <c r="J118" s="22">
        <v>13484697616</v>
      </c>
      <c r="K118" s="22">
        <f t="shared" si="6"/>
        <v>150</v>
      </c>
      <c r="L118" s="22"/>
      <c r="M118" s="22"/>
      <c r="N118" s="22"/>
      <c r="O118" s="22"/>
      <c r="P118" s="22"/>
      <c r="Q118" s="22">
        <v>150</v>
      </c>
      <c r="R118" s="22"/>
      <c r="S118" s="22"/>
      <c r="T118" s="22"/>
      <c r="U118" s="22"/>
      <c r="V118" s="22"/>
      <c r="W118" s="22"/>
      <c r="X118" s="22"/>
      <c r="Y118" s="22" t="s">
        <v>124</v>
      </c>
      <c r="Z118" s="22" t="s">
        <v>125</v>
      </c>
      <c r="AA118" s="22" t="s">
        <v>125</v>
      </c>
      <c r="AB118" s="22" t="s">
        <v>126</v>
      </c>
      <c r="AC118" s="22" t="s">
        <v>126</v>
      </c>
      <c r="AD118" s="22" t="s">
        <v>126</v>
      </c>
      <c r="AE118" s="22">
        <v>12</v>
      </c>
      <c r="AF118" s="22">
        <v>35</v>
      </c>
      <c r="AG118" s="22">
        <v>70</v>
      </c>
      <c r="AH118" s="22" t="s">
        <v>127</v>
      </c>
      <c r="AI118" s="22" t="s">
        <v>443</v>
      </c>
      <c r="AJ118" s="29"/>
    </row>
    <row r="119" ht="35.1" customHeight="1" spans="1:36">
      <c r="A119" s="21"/>
      <c r="B119" s="22">
        <v>1</v>
      </c>
      <c r="C119" s="22" t="s">
        <v>445</v>
      </c>
      <c r="D119" s="22" t="s">
        <v>446</v>
      </c>
      <c r="E119" s="22" t="s">
        <v>154</v>
      </c>
      <c r="F119" s="22" t="s">
        <v>447</v>
      </c>
      <c r="G119" s="22">
        <v>2020</v>
      </c>
      <c r="H119" s="22" t="s">
        <v>154</v>
      </c>
      <c r="I119" s="22" t="s">
        <v>448</v>
      </c>
      <c r="J119" s="22">
        <v>13932583998</v>
      </c>
      <c r="K119" s="22">
        <f t="shared" si="6"/>
        <v>150</v>
      </c>
      <c r="L119" s="22"/>
      <c r="M119" s="22"/>
      <c r="N119" s="22"/>
      <c r="O119" s="22"/>
      <c r="P119" s="22"/>
      <c r="Q119" s="22">
        <v>150</v>
      </c>
      <c r="R119" s="22"/>
      <c r="S119" s="22"/>
      <c r="T119" s="22"/>
      <c r="U119" s="22"/>
      <c r="V119" s="22"/>
      <c r="W119" s="22"/>
      <c r="X119" s="22"/>
      <c r="Y119" s="22" t="s">
        <v>124</v>
      </c>
      <c r="Z119" s="22" t="s">
        <v>125</v>
      </c>
      <c r="AA119" s="22" t="s">
        <v>125</v>
      </c>
      <c r="AB119" s="22" t="s">
        <v>126</v>
      </c>
      <c r="AC119" s="22" t="s">
        <v>126</v>
      </c>
      <c r="AD119" s="22" t="s">
        <v>126</v>
      </c>
      <c r="AE119" s="22">
        <v>13</v>
      </c>
      <c r="AF119" s="22">
        <v>40</v>
      </c>
      <c r="AG119" s="22">
        <v>70</v>
      </c>
      <c r="AH119" s="22" t="s">
        <v>127</v>
      </c>
      <c r="AI119" s="22" t="s">
        <v>213</v>
      </c>
      <c r="AJ119" s="29"/>
    </row>
    <row r="120" ht="35.1" customHeight="1" spans="1:36">
      <c r="A120" s="21"/>
      <c r="B120" s="22">
        <v>1</v>
      </c>
      <c r="C120" s="22" t="s">
        <v>449</v>
      </c>
      <c r="D120" s="22" t="s">
        <v>450</v>
      </c>
      <c r="E120" s="22" t="s">
        <v>150</v>
      </c>
      <c r="F120" s="22" t="s">
        <v>184</v>
      </c>
      <c r="G120" s="22">
        <v>2020</v>
      </c>
      <c r="H120" s="22" t="s">
        <v>381</v>
      </c>
      <c r="I120" s="22" t="s">
        <v>403</v>
      </c>
      <c r="J120" s="22">
        <v>17772918537</v>
      </c>
      <c r="K120" s="22">
        <f t="shared" si="6"/>
        <v>160</v>
      </c>
      <c r="L120" s="22"/>
      <c r="M120" s="22"/>
      <c r="N120" s="22"/>
      <c r="O120" s="22"/>
      <c r="P120" s="22"/>
      <c r="Q120" s="22">
        <v>160</v>
      </c>
      <c r="R120" s="22"/>
      <c r="S120" s="22"/>
      <c r="T120" s="22"/>
      <c r="U120" s="22"/>
      <c r="V120" s="22"/>
      <c r="W120" s="22"/>
      <c r="X120" s="22"/>
      <c r="Y120" s="22" t="s">
        <v>124</v>
      </c>
      <c r="Z120" s="22" t="s">
        <v>125</v>
      </c>
      <c r="AA120" s="22" t="s">
        <v>125</v>
      </c>
      <c r="AB120" s="22" t="s">
        <v>126</v>
      </c>
      <c r="AC120" s="22" t="s">
        <v>126</v>
      </c>
      <c r="AD120" s="22" t="s">
        <v>126</v>
      </c>
      <c r="AE120" s="22">
        <v>20</v>
      </c>
      <c r="AF120" s="22">
        <v>60</v>
      </c>
      <c r="AG120" s="22">
        <v>646</v>
      </c>
      <c r="AH120" s="22" t="s">
        <v>127</v>
      </c>
      <c r="AI120" s="22" t="s">
        <v>450</v>
      </c>
      <c r="AJ120" s="29"/>
    </row>
    <row r="121" ht="35.1" customHeight="1" spans="1:36">
      <c r="A121" s="21"/>
      <c r="B121" s="22">
        <v>1</v>
      </c>
      <c r="C121" s="22" t="s">
        <v>451</v>
      </c>
      <c r="D121" s="22" t="s">
        <v>224</v>
      </c>
      <c r="E121" s="22" t="s">
        <v>150</v>
      </c>
      <c r="F121" s="22" t="s">
        <v>452</v>
      </c>
      <c r="G121" s="22">
        <v>2020</v>
      </c>
      <c r="H121" s="22" t="s">
        <v>381</v>
      </c>
      <c r="I121" s="22" t="s">
        <v>403</v>
      </c>
      <c r="J121" s="22">
        <v>17772918537</v>
      </c>
      <c r="K121" s="22">
        <f t="shared" si="6"/>
        <v>480</v>
      </c>
      <c r="L121" s="22"/>
      <c r="M121" s="22"/>
      <c r="N121" s="22"/>
      <c r="O121" s="22"/>
      <c r="P121" s="22"/>
      <c r="Q121" s="22">
        <v>480</v>
      </c>
      <c r="R121" s="22"/>
      <c r="S121" s="22"/>
      <c r="T121" s="22"/>
      <c r="U121" s="22"/>
      <c r="V121" s="22"/>
      <c r="W121" s="22"/>
      <c r="X121" s="22"/>
      <c r="Y121" s="22" t="s">
        <v>124</v>
      </c>
      <c r="Z121" s="22" t="s">
        <v>125</v>
      </c>
      <c r="AA121" s="22" t="s">
        <v>125</v>
      </c>
      <c r="AB121" s="22" t="s">
        <v>126</v>
      </c>
      <c r="AC121" s="22" t="s">
        <v>126</v>
      </c>
      <c r="AD121" s="22" t="s">
        <v>126</v>
      </c>
      <c r="AE121" s="22">
        <v>20</v>
      </c>
      <c r="AF121" s="22">
        <v>60</v>
      </c>
      <c r="AG121" s="22">
        <v>1223</v>
      </c>
      <c r="AH121" s="22" t="s">
        <v>127</v>
      </c>
      <c r="AI121" s="22" t="s">
        <v>224</v>
      </c>
      <c r="AJ121" s="29"/>
    </row>
    <row r="122" ht="35.1" customHeight="1" spans="1:36">
      <c r="A122" s="21"/>
      <c r="B122" s="22">
        <v>1</v>
      </c>
      <c r="C122" s="22" t="s">
        <v>453</v>
      </c>
      <c r="D122" s="22" t="s">
        <v>186</v>
      </c>
      <c r="E122" s="22" t="s">
        <v>150</v>
      </c>
      <c r="F122" s="22" t="s">
        <v>452</v>
      </c>
      <c r="G122" s="22">
        <v>2020</v>
      </c>
      <c r="H122" s="22" t="s">
        <v>381</v>
      </c>
      <c r="I122" s="22" t="s">
        <v>403</v>
      </c>
      <c r="J122" s="22">
        <v>17772918537</v>
      </c>
      <c r="K122" s="22">
        <f t="shared" si="6"/>
        <v>300</v>
      </c>
      <c r="L122" s="22"/>
      <c r="M122" s="22"/>
      <c r="N122" s="22"/>
      <c r="O122" s="22"/>
      <c r="P122" s="22"/>
      <c r="Q122" s="22">
        <v>300</v>
      </c>
      <c r="R122" s="22"/>
      <c r="S122" s="22"/>
      <c r="T122" s="22"/>
      <c r="U122" s="22"/>
      <c r="V122" s="22"/>
      <c r="W122" s="22"/>
      <c r="X122" s="22"/>
      <c r="Y122" s="22" t="s">
        <v>124</v>
      </c>
      <c r="Z122" s="22" t="s">
        <v>125</v>
      </c>
      <c r="AA122" s="22" t="s">
        <v>125</v>
      </c>
      <c r="AB122" s="22" t="s">
        <v>126</v>
      </c>
      <c r="AC122" s="22" t="s">
        <v>126</v>
      </c>
      <c r="AD122" s="22" t="s">
        <v>126</v>
      </c>
      <c r="AE122" s="22">
        <v>20</v>
      </c>
      <c r="AF122" s="22">
        <v>60</v>
      </c>
      <c r="AG122" s="22">
        <v>1223</v>
      </c>
      <c r="AH122" s="22" t="s">
        <v>127</v>
      </c>
      <c r="AI122" s="22" t="s">
        <v>186</v>
      </c>
      <c r="AJ122" s="29"/>
    </row>
    <row r="123" ht="35.1" customHeight="1" spans="1:36">
      <c r="A123" s="21"/>
      <c r="B123" s="22">
        <v>1</v>
      </c>
      <c r="C123" s="22" t="s">
        <v>454</v>
      </c>
      <c r="D123" s="22" t="s">
        <v>191</v>
      </c>
      <c r="E123" s="22" t="s">
        <v>150</v>
      </c>
      <c r="F123" s="22" t="s">
        <v>452</v>
      </c>
      <c r="G123" s="22">
        <v>2020</v>
      </c>
      <c r="H123" s="22" t="s">
        <v>381</v>
      </c>
      <c r="I123" s="22" t="s">
        <v>403</v>
      </c>
      <c r="J123" s="22">
        <v>17772918537</v>
      </c>
      <c r="K123" s="22">
        <f t="shared" si="6"/>
        <v>150</v>
      </c>
      <c r="L123" s="22"/>
      <c r="M123" s="22"/>
      <c r="N123" s="22"/>
      <c r="O123" s="22"/>
      <c r="P123" s="22"/>
      <c r="Q123" s="22">
        <v>150</v>
      </c>
      <c r="R123" s="22"/>
      <c r="S123" s="22"/>
      <c r="T123" s="22"/>
      <c r="U123" s="22"/>
      <c r="V123" s="22"/>
      <c r="W123" s="22"/>
      <c r="X123" s="22"/>
      <c r="Y123" s="22" t="s">
        <v>124</v>
      </c>
      <c r="Z123" s="22" t="s">
        <v>125</v>
      </c>
      <c r="AA123" s="22" t="s">
        <v>125</v>
      </c>
      <c r="AB123" s="22" t="s">
        <v>126</v>
      </c>
      <c r="AC123" s="22" t="s">
        <v>126</v>
      </c>
      <c r="AD123" s="22" t="s">
        <v>126</v>
      </c>
      <c r="AE123" s="22">
        <v>20</v>
      </c>
      <c r="AF123" s="22">
        <v>60</v>
      </c>
      <c r="AG123" s="22">
        <v>1223</v>
      </c>
      <c r="AH123" s="22" t="s">
        <v>127</v>
      </c>
      <c r="AI123" s="22" t="s">
        <v>191</v>
      </c>
      <c r="AJ123" s="29"/>
    </row>
    <row r="124" ht="35.1" customHeight="1" spans="1:36">
      <c r="A124" s="21"/>
      <c r="B124" s="22">
        <v>1</v>
      </c>
      <c r="C124" s="22" t="s">
        <v>455</v>
      </c>
      <c r="D124" s="22" t="s">
        <v>197</v>
      </c>
      <c r="E124" s="22" t="s">
        <v>150</v>
      </c>
      <c r="F124" s="22" t="s">
        <v>452</v>
      </c>
      <c r="G124" s="22">
        <v>2020</v>
      </c>
      <c r="H124" s="22" t="s">
        <v>381</v>
      </c>
      <c r="I124" s="22" t="s">
        <v>403</v>
      </c>
      <c r="J124" s="22">
        <v>17772918537</v>
      </c>
      <c r="K124" s="22">
        <f t="shared" si="6"/>
        <v>800</v>
      </c>
      <c r="L124" s="22"/>
      <c r="M124" s="22"/>
      <c r="N124" s="22"/>
      <c r="O124" s="22"/>
      <c r="P124" s="22"/>
      <c r="Q124" s="22">
        <v>800</v>
      </c>
      <c r="R124" s="22"/>
      <c r="S124" s="22"/>
      <c r="T124" s="22"/>
      <c r="U124" s="22"/>
      <c r="V124" s="22"/>
      <c r="W124" s="22"/>
      <c r="X124" s="22"/>
      <c r="Y124" s="22" t="s">
        <v>124</v>
      </c>
      <c r="Z124" s="22" t="s">
        <v>125</v>
      </c>
      <c r="AA124" s="22" t="s">
        <v>125</v>
      </c>
      <c r="AB124" s="22" t="s">
        <v>126</v>
      </c>
      <c r="AC124" s="22" t="s">
        <v>126</v>
      </c>
      <c r="AD124" s="22" t="s">
        <v>126</v>
      </c>
      <c r="AE124" s="22">
        <v>20</v>
      </c>
      <c r="AF124" s="22">
        <v>60</v>
      </c>
      <c r="AG124" s="22">
        <v>1223</v>
      </c>
      <c r="AH124" s="22" t="s">
        <v>127</v>
      </c>
      <c r="AI124" s="22" t="s">
        <v>197</v>
      </c>
      <c r="AJ124" s="29"/>
    </row>
    <row r="125" ht="35.1" customHeight="1" spans="1:36">
      <c r="A125" s="21"/>
      <c r="B125" s="22">
        <v>1</v>
      </c>
      <c r="C125" s="22" t="s">
        <v>456</v>
      </c>
      <c r="D125" s="22" t="s">
        <v>199</v>
      </c>
      <c r="E125" s="22" t="s">
        <v>150</v>
      </c>
      <c r="F125" s="22" t="s">
        <v>452</v>
      </c>
      <c r="G125" s="22">
        <v>2020</v>
      </c>
      <c r="H125" s="22" t="s">
        <v>381</v>
      </c>
      <c r="I125" s="22" t="s">
        <v>403</v>
      </c>
      <c r="J125" s="22">
        <v>17772918537</v>
      </c>
      <c r="K125" s="22">
        <f t="shared" si="6"/>
        <v>200</v>
      </c>
      <c r="L125" s="22"/>
      <c r="M125" s="22"/>
      <c r="N125" s="22"/>
      <c r="O125" s="22"/>
      <c r="P125" s="22"/>
      <c r="Q125" s="22">
        <v>200</v>
      </c>
      <c r="R125" s="22"/>
      <c r="S125" s="22"/>
      <c r="T125" s="22"/>
      <c r="U125" s="22"/>
      <c r="V125" s="22"/>
      <c r="W125" s="22"/>
      <c r="X125" s="22"/>
      <c r="Y125" s="22" t="s">
        <v>124</v>
      </c>
      <c r="Z125" s="22" t="s">
        <v>125</v>
      </c>
      <c r="AA125" s="22" t="s">
        <v>125</v>
      </c>
      <c r="AB125" s="22" t="s">
        <v>126</v>
      </c>
      <c r="AC125" s="22" t="s">
        <v>126</v>
      </c>
      <c r="AD125" s="22" t="s">
        <v>126</v>
      </c>
      <c r="AE125" s="22">
        <v>20</v>
      </c>
      <c r="AF125" s="22">
        <v>60</v>
      </c>
      <c r="AG125" s="22">
        <v>1223</v>
      </c>
      <c r="AH125" s="22" t="s">
        <v>127</v>
      </c>
      <c r="AI125" s="22" t="s">
        <v>457</v>
      </c>
      <c r="AJ125" s="29"/>
    </row>
    <row r="126" ht="35.1" customHeight="1" spans="1:36">
      <c r="A126" s="21"/>
      <c r="B126" s="22">
        <v>1</v>
      </c>
      <c r="C126" s="22" t="s">
        <v>458</v>
      </c>
      <c r="D126" s="22" t="s">
        <v>459</v>
      </c>
      <c r="E126" s="22" t="s">
        <v>150</v>
      </c>
      <c r="F126" s="22" t="s">
        <v>460</v>
      </c>
      <c r="G126" s="22">
        <v>2020</v>
      </c>
      <c r="H126" s="22" t="s">
        <v>381</v>
      </c>
      <c r="I126" s="22" t="s">
        <v>403</v>
      </c>
      <c r="J126" s="22">
        <v>17772918537</v>
      </c>
      <c r="K126" s="22">
        <f t="shared" si="6"/>
        <v>10</v>
      </c>
      <c r="L126" s="22"/>
      <c r="M126" s="22"/>
      <c r="N126" s="22"/>
      <c r="O126" s="22"/>
      <c r="P126" s="22"/>
      <c r="Q126" s="22">
        <v>10</v>
      </c>
      <c r="R126" s="22"/>
      <c r="S126" s="22"/>
      <c r="T126" s="22"/>
      <c r="U126" s="22"/>
      <c r="V126" s="22"/>
      <c r="W126" s="22"/>
      <c r="X126" s="22"/>
      <c r="Y126" s="22" t="s">
        <v>124</v>
      </c>
      <c r="Z126" s="22" t="s">
        <v>125</v>
      </c>
      <c r="AA126" s="22" t="s">
        <v>125</v>
      </c>
      <c r="AB126" s="22" t="s">
        <v>126</v>
      </c>
      <c r="AC126" s="22" t="s">
        <v>126</v>
      </c>
      <c r="AD126" s="22" t="s">
        <v>126</v>
      </c>
      <c r="AE126" s="22">
        <v>7</v>
      </c>
      <c r="AF126" s="22">
        <v>21</v>
      </c>
      <c r="AG126" s="22">
        <v>30</v>
      </c>
      <c r="AH126" s="22" t="s">
        <v>127</v>
      </c>
      <c r="AI126" s="22" t="s">
        <v>461</v>
      </c>
      <c r="AJ126" s="29"/>
    </row>
    <row r="127" ht="35.1" customHeight="1" spans="1:36">
      <c r="A127" s="21"/>
      <c r="B127" s="22">
        <v>1</v>
      </c>
      <c r="C127" s="22" t="s">
        <v>462</v>
      </c>
      <c r="D127" s="22" t="s">
        <v>463</v>
      </c>
      <c r="E127" s="22" t="s">
        <v>150</v>
      </c>
      <c r="F127" s="22" t="s">
        <v>460</v>
      </c>
      <c r="G127" s="22">
        <v>2020</v>
      </c>
      <c r="H127" s="22" t="s">
        <v>381</v>
      </c>
      <c r="I127" s="22" t="s">
        <v>403</v>
      </c>
      <c r="J127" s="22">
        <v>17772918537</v>
      </c>
      <c r="K127" s="22">
        <f t="shared" si="6"/>
        <v>15</v>
      </c>
      <c r="L127" s="22"/>
      <c r="M127" s="22"/>
      <c r="N127" s="22"/>
      <c r="O127" s="22"/>
      <c r="P127" s="22"/>
      <c r="Q127" s="22">
        <v>15</v>
      </c>
      <c r="R127" s="22"/>
      <c r="S127" s="22"/>
      <c r="T127" s="22"/>
      <c r="U127" s="22"/>
      <c r="V127" s="22"/>
      <c r="W127" s="22"/>
      <c r="X127" s="22"/>
      <c r="Y127" s="22" t="s">
        <v>124</v>
      </c>
      <c r="Z127" s="22" t="s">
        <v>125</v>
      </c>
      <c r="AA127" s="22" t="s">
        <v>125</v>
      </c>
      <c r="AB127" s="22" t="s">
        <v>126</v>
      </c>
      <c r="AC127" s="22" t="s">
        <v>126</v>
      </c>
      <c r="AD127" s="22" t="s">
        <v>126</v>
      </c>
      <c r="AE127" s="22">
        <v>5</v>
      </c>
      <c r="AF127" s="22">
        <v>15</v>
      </c>
      <c r="AG127" s="22">
        <v>45</v>
      </c>
      <c r="AH127" s="22" t="s">
        <v>127</v>
      </c>
      <c r="AI127" s="22" t="s">
        <v>463</v>
      </c>
      <c r="AJ127" s="29"/>
    </row>
    <row r="128" ht="35.1" customHeight="1" spans="1:36">
      <c r="A128" s="21"/>
      <c r="B128" s="22">
        <v>1</v>
      </c>
      <c r="C128" s="22" t="s">
        <v>464</v>
      </c>
      <c r="D128" s="22" t="s">
        <v>465</v>
      </c>
      <c r="E128" s="22" t="s">
        <v>150</v>
      </c>
      <c r="F128" s="22" t="s">
        <v>460</v>
      </c>
      <c r="G128" s="22">
        <v>2020</v>
      </c>
      <c r="H128" s="22" t="s">
        <v>381</v>
      </c>
      <c r="I128" s="22" t="s">
        <v>403</v>
      </c>
      <c r="J128" s="22">
        <v>17772918537</v>
      </c>
      <c r="K128" s="22">
        <f t="shared" si="6"/>
        <v>30</v>
      </c>
      <c r="L128" s="22"/>
      <c r="M128" s="22"/>
      <c r="N128" s="22"/>
      <c r="O128" s="22"/>
      <c r="P128" s="22"/>
      <c r="Q128" s="22">
        <v>30</v>
      </c>
      <c r="R128" s="22"/>
      <c r="S128" s="22"/>
      <c r="T128" s="22"/>
      <c r="U128" s="22"/>
      <c r="V128" s="22"/>
      <c r="W128" s="22"/>
      <c r="X128" s="22"/>
      <c r="Y128" s="22" t="s">
        <v>124</v>
      </c>
      <c r="Z128" s="22" t="s">
        <v>125</v>
      </c>
      <c r="AA128" s="22" t="s">
        <v>125</v>
      </c>
      <c r="AB128" s="22" t="s">
        <v>126</v>
      </c>
      <c r="AC128" s="22" t="s">
        <v>126</v>
      </c>
      <c r="AD128" s="22" t="s">
        <v>126</v>
      </c>
      <c r="AE128" s="22">
        <v>127</v>
      </c>
      <c r="AF128" s="22">
        <v>380</v>
      </c>
      <c r="AG128" s="22">
        <v>1756</v>
      </c>
      <c r="AH128" s="22" t="s">
        <v>127</v>
      </c>
      <c r="AI128" s="22" t="s">
        <v>466</v>
      </c>
      <c r="AJ128" s="29"/>
    </row>
    <row r="129" ht="35.1" customHeight="1" spans="1:36">
      <c r="A129" s="21"/>
      <c r="B129" s="22">
        <v>1</v>
      </c>
      <c r="C129" s="22" t="s">
        <v>467</v>
      </c>
      <c r="D129" s="22" t="s">
        <v>468</v>
      </c>
      <c r="E129" s="22" t="s">
        <v>150</v>
      </c>
      <c r="F129" s="22" t="s">
        <v>469</v>
      </c>
      <c r="G129" s="22">
        <v>2020</v>
      </c>
      <c r="H129" s="22" t="s">
        <v>381</v>
      </c>
      <c r="I129" s="22" t="s">
        <v>403</v>
      </c>
      <c r="J129" s="22">
        <v>17772918537</v>
      </c>
      <c r="K129" s="22">
        <f t="shared" si="6"/>
        <v>260</v>
      </c>
      <c r="L129" s="22"/>
      <c r="M129" s="22"/>
      <c r="N129" s="22"/>
      <c r="O129" s="22"/>
      <c r="P129" s="22"/>
      <c r="Q129" s="22">
        <v>260</v>
      </c>
      <c r="R129" s="22"/>
      <c r="S129" s="22"/>
      <c r="T129" s="22"/>
      <c r="U129" s="22"/>
      <c r="V129" s="22"/>
      <c r="W129" s="22"/>
      <c r="X129" s="22"/>
      <c r="Y129" s="22" t="s">
        <v>124</v>
      </c>
      <c r="Z129" s="22" t="s">
        <v>125</v>
      </c>
      <c r="AA129" s="22" t="s">
        <v>125</v>
      </c>
      <c r="AB129" s="22" t="s">
        <v>126</v>
      </c>
      <c r="AC129" s="22" t="s">
        <v>126</v>
      </c>
      <c r="AD129" s="22" t="s">
        <v>126</v>
      </c>
      <c r="AE129" s="22">
        <v>111</v>
      </c>
      <c r="AF129" s="22">
        <v>333</v>
      </c>
      <c r="AG129" s="22">
        <v>887</v>
      </c>
      <c r="AH129" s="22" t="s">
        <v>127</v>
      </c>
      <c r="AI129" s="22" t="s">
        <v>130</v>
      </c>
      <c r="AJ129" s="29"/>
    </row>
    <row r="130" ht="35.1" customHeight="1" spans="1:36">
      <c r="A130" s="21"/>
      <c r="B130" s="22">
        <v>1</v>
      </c>
      <c r="C130" s="22" t="s">
        <v>470</v>
      </c>
      <c r="D130" s="22" t="s">
        <v>204</v>
      </c>
      <c r="E130" s="22" t="s">
        <v>150</v>
      </c>
      <c r="F130" s="22" t="s">
        <v>469</v>
      </c>
      <c r="G130" s="22">
        <v>2020</v>
      </c>
      <c r="H130" s="22" t="s">
        <v>381</v>
      </c>
      <c r="I130" s="22" t="s">
        <v>403</v>
      </c>
      <c r="J130" s="22">
        <v>17772918537</v>
      </c>
      <c r="K130" s="22">
        <f t="shared" si="6"/>
        <v>200</v>
      </c>
      <c r="L130" s="22"/>
      <c r="M130" s="22"/>
      <c r="N130" s="22"/>
      <c r="O130" s="22"/>
      <c r="P130" s="22"/>
      <c r="Q130" s="22">
        <v>200</v>
      </c>
      <c r="R130" s="22"/>
      <c r="S130" s="22"/>
      <c r="T130" s="22"/>
      <c r="U130" s="22"/>
      <c r="V130" s="22"/>
      <c r="W130" s="22"/>
      <c r="X130" s="22"/>
      <c r="Y130" s="22" t="s">
        <v>124</v>
      </c>
      <c r="Z130" s="22" t="s">
        <v>125</v>
      </c>
      <c r="AA130" s="22" t="s">
        <v>125</v>
      </c>
      <c r="AB130" s="22" t="s">
        <v>126</v>
      </c>
      <c r="AC130" s="22" t="s">
        <v>126</v>
      </c>
      <c r="AD130" s="22" t="s">
        <v>126</v>
      </c>
      <c r="AE130" s="22">
        <v>111</v>
      </c>
      <c r="AF130" s="22">
        <v>333</v>
      </c>
      <c r="AG130" s="22">
        <v>887</v>
      </c>
      <c r="AH130" s="22" t="s">
        <v>127</v>
      </c>
      <c r="AI130" s="22" t="s">
        <v>204</v>
      </c>
      <c r="AJ130" s="29"/>
    </row>
    <row r="131" ht="35.1" customHeight="1" spans="1:36">
      <c r="A131" s="21"/>
      <c r="B131" s="22">
        <v>1</v>
      </c>
      <c r="C131" s="22" t="s">
        <v>471</v>
      </c>
      <c r="D131" s="22" t="s">
        <v>209</v>
      </c>
      <c r="E131" s="22" t="s">
        <v>150</v>
      </c>
      <c r="F131" s="22" t="s">
        <v>217</v>
      </c>
      <c r="G131" s="22">
        <v>2020</v>
      </c>
      <c r="H131" s="22" t="s">
        <v>381</v>
      </c>
      <c r="I131" s="22" t="s">
        <v>403</v>
      </c>
      <c r="J131" s="22">
        <v>17772918537</v>
      </c>
      <c r="K131" s="22">
        <f t="shared" si="6"/>
        <v>5000</v>
      </c>
      <c r="L131" s="22"/>
      <c r="M131" s="22"/>
      <c r="N131" s="22"/>
      <c r="O131" s="22"/>
      <c r="P131" s="22"/>
      <c r="Q131" s="22">
        <v>500</v>
      </c>
      <c r="R131" s="22"/>
      <c r="S131" s="22"/>
      <c r="T131" s="22"/>
      <c r="U131" s="22"/>
      <c r="V131" s="22"/>
      <c r="W131" s="22"/>
      <c r="X131" s="22">
        <v>4500</v>
      </c>
      <c r="Y131" s="22" t="s">
        <v>124</v>
      </c>
      <c r="Z131" s="22" t="s">
        <v>125</v>
      </c>
      <c r="AA131" s="22" t="s">
        <v>125</v>
      </c>
      <c r="AB131" s="22" t="s">
        <v>126</v>
      </c>
      <c r="AC131" s="22" t="s">
        <v>126</v>
      </c>
      <c r="AD131" s="22" t="s">
        <v>126</v>
      </c>
      <c r="AE131" s="22">
        <v>160</v>
      </c>
      <c r="AF131" s="22">
        <v>480</v>
      </c>
      <c r="AG131" s="22">
        <v>996</v>
      </c>
      <c r="AH131" s="22" t="s">
        <v>127</v>
      </c>
      <c r="AI131" s="22" t="s">
        <v>209</v>
      </c>
      <c r="AJ131" s="29"/>
    </row>
    <row r="132" ht="35.1" customHeight="1" spans="1:36">
      <c r="A132" s="21"/>
      <c r="B132" s="22">
        <v>1</v>
      </c>
      <c r="C132" s="22" t="s">
        <v>472</v>
      </c>
      <c r="D132" s="22" t="s">
        <v>216</v>
      </c>
      <c r="E132" s="22" t="s">
        <v>150</v>
      </c>
      <c r="F132" s="22" t="s">
        <v>217</v>
      </c>
      <c r="G132" s="22">
        <v>2020</v>
      </c>
      <c r="H132" s="22" t="s">
        <v>381</v>
      </c>
      <c r="I132" s="22" t="s">
        <v>403</v>
      </c>
      <c r="J132" s="22">
        <v>17772918537</v>
      </c>
      <c r="K132" s="22">
        <f t="shared" si="6"/>
        <v>500</v>
      </c>
      <c r="L132" s="22"/>
      <c r="M132" s="22"/>
      <c r="N132" s="22"/>
      <c r="O132" s="22"/>
      <c r="P132" s="22"/>
      <c r="Q132" s="22">
        <v>500</v>
      </c>
      <c r="R132" s="22"/>
      <c r="S132" s="22"/>
      <c r="T132" s="22"/>
      <c r="U132" s="22"/>
      <c r="V132" s="22"/>
      <c r="W132" s="22"/>
      <c r="X132" s="22"/>
      <c r="Y132" s="22" t="s">
        <v>124</v>
      </c>
      <c r="Z132" s="22" t="s">
        <v>125</v>
      </c>
      <c r="AA132" s="22" t="s">
        <v>125</v>
      </c>
      <c r="AB132" s="22" t="s">
        <v>126</v>
      </c>
      <c r="AC132" s="22" t="s">
        <v>126</v>
      </c>
      <c r="AD132" s="22" t="s">
        <v>126</v>
      </c>
      <c r="AE132" s="22">
        <v>160</v>
      </c>
      <c r="AF132" s="22">
        <v>480</v>
      </c>
      <c r="AG132" s="22">
        <v>988</v>
      </c>
      <c r="AH132" s="22" t="s">
        <v>127</v>
      </c>
      <c r="AI132" s="22" t="s">
        <v>216</v>
      </c>
      <c r="AJ132" s="29"/>
    </row>
    <row r="133" ht="35.1" customHeight="1" spans="1:36">
      <c r="A133" s="21"/>
      <c r="B133" s="22">
        <v>1</v>
      </c>
      <c r="C133" s="22" t="s">
        <v>473</v>
      </c>
      <c r="D133" s="22" t="s">
        <v>237</v>
      </c>
      <c r="E133" s="22" t="s">
        <v>238</v>
      </c>
      <c r="F133" s="22" t="s">
        <v>239</v>
      </c>
      <c r="G133" s="22">
        <v>2020</v>
      </c>
      <c r="H133" s="22" t="s">
        <v>381</v>
      </c>
      <c r="I133" s="22" t="s">
        <v>474</v>
      </c>
      <c r="J133" s="22">
        <v>18729157099</v>
      </c>
      <c r="K133" s="22">
        <f t="shared" si="6"/>
        <v>100</v>
      </c>
      <c r="L133" s="22"/>
      <c r="M133" s="22"/>
      <c r="N133" s="22"/>
      <c r="O133" s="22"/>
      <c r="P133" s="22"/>
      <c r="Q133" s="22">
        <v>100</v>
      </c>
      <c r="R133" s="22"/>
      <c r="S133" s="22"/>
      <c r="T133" s="22"/>
      <c r="U133" s="22"/>
      <c r="V133" s="22"/>
      <c r="W133" s="22"/>
      <c r="X133" s="22"/>
      <c r="Y133" s="22" t="s">
        <v>124</v>
      </c>
      <c r="Z133" s="22" t="s">
        <v>125</v>
      </c>
      <c r="AA133" s="22" t="s">
        <v>125</v>
      </c>
      <c r="AB133" s="22" t="s">
        <v>126</v>
      </c>
      <c r="AC133" s="22" t="s">
        <v>126</v>
      </c>
      <c r="AD133" s="22" t="s">
        <v>126</v>
      </c>
      <c r="AE133" s="22">
        <v>77</v>
      </c>
      <c r="AF133" s="22">
        <v>231</v>
      </c>
      <c r="AG133" s="22">
        <v>473</v>
      </c>
      <c r="AH133" s="22" t="s">
        <v>127</v>
      </c>
      <c r="AI133" s="22" t="s">
        <v>237</v>
      </c>
      <c r="AJ133" s="29"/>
    </row>
    <row r="134" ht="35.1" customHeight="1" spans="1:36">
      <c r="A134" s="21"/>
      <c r="B134" s="22">
        <v>1</v>
      </c>
      <c r="C134" s="22" t="s">
        <v>475</v>
      </c>
      <c r="D134" s="22" t="s">
        <v>476</v>
      </c>
      <c r="E134" s="22" t="s">
        <v>238</v>
      </c>
      <c r="F134" s="22" t="s">
        <v>477</v>
      </c>
      <c r="G134" s="22">
        <v>2020</v>
      </c>
      <c r="H134" s="22" t="s">
        <v>381</v>
      </c>
      <c r="I134" s="22" t="s">
        <v>474</v>
      </c>
      <c r="J134" s="22">
        <v>18729157099</v>
      </c>
      <c r="K134" s="22">
        <f t="shared" si="6"/>
        <v>30</v>
      </c>
      <c r="L134" s="22"/>
      <c r="M134" s="22"/>
      <c r="N134" s="22"/>
      <c r="O134" s="22"/>
      <c r="P134" s="22"/>
      <c r="Q134" s="22">
        <v>30</v>
      </c>
      <c r="R134" s="22"/>
      <c r="S134" s="22"/>
      <c r="T134" s="22"/>
      <c r="U134" s="22"/>
      <c r="V134" s="22"/>
      <c r="W134" s="22"/>
      <c r="X134" s="22"/>
      <c r="Y134" s="22" t="s">
        <v>124</v>
      </c>
      <c r="Z134" s="22" t="s">
        <v>125</v>
      </c>
      <c r="AA134" s="22" t="s">
        <v>125</v>
      </c>
      <c r="AB134" s="22" t="s">
        <v>126</v>
      </c>
      <c r="AC134" s="22" t="s">
        <v>126</v>
      </c>
      <c r="AD134" s="22" t="s">
        <v>126</v>
      </c>
      <c r="AE134" s="22">
        <v>7</v>
      </c>
      <c r="AF134" s="22">
        <v>20</v>
      </c>
      <c r="AG134" s="22">
        <v>55</v>
      </c>
      <c r="AH134" s="22" t="s">
        <v>127</v>
      </c>
      <c r="AI134" s="22" t="s">
        <v>476</v>
      </c>
      <c r="AJ134" s="29"/>
    </row>
    <row r="135" ht="35.1" customHeight="1" spans="1:36">
      <c r="A135" s="21"/>
      <c r="B135" s="22">
        <v>1</v>
      </c>
      <c r="C135" s="22" t="s">
        <v>478</v>
      </c>
      <c r="D135" s="22" t="s">
        <v>479</v>
      </c>
      <c r="E135" s="22" t="s">
        <v>238</v>
      </c>
      <c r="F135" s="22" t="s">
        <v>480</v>
      </c>
      <c r="G135" s="22">
        <v>2020</v>
      </c>
      <c r="H135" s="22" t="s">
        <v>381</v>
      </c>
      <c r="I135" s="22" t="s">
        <v>474</v>
      </c>
      <c r="J135" s="22">
        <v>18729157099</v>
      </c>
      <c r="K135" s="22">
        <f t="shared" si="6"/>
        <v>100</v>
      </c>
      <c r="L135" s="22"/>
      <c r="M135" s="22"/>
      <c r="N135" s="22"/>
      <c r="O135" s="22"/>
      <c r="P135" s="22"/>
      <c r="Q135" s="22">
        <v>100</v>
      </c>
      <c r="R135" s="22"/>
      <c r="S135" s="22"/>
      <c r="T135" s="22"/>
      <c r="U135" s="22"/>
      <c r="V135" s="22"/>
      <c r="W135" s="22"/>
      <c r="X135" s="22"/>
      <c r="Y135" s="22" t="s">
        <v>124</v>
      </c>
      <c r="Z135" s="22" t="s">
        <v>125</v>
      </c>
      <c r="AA135" s="22" t="s">
        <v>125</v>
      </c>
      <c r="AB135" s="22" t="s">
        <v>126</v>
      </c>
      <c r="AC135" s="22" t="s">
        <v>126</v>
      </c>
      <c r="AD135" s="22" t="s">
        <v>126</v>
      </c>
      <c r="AE135" s="22">
        <v>124</v>
      </c>
      <c r="AF135" s="22">
        <v>372</v>
      </c>
      <c r="AG135" s="22">
        <v>778</v>
      </c>
      <c r="AH135" s="22" t="s">
        <v>127</v>
      </c>
      <c r="AI135" s="22" t="s">
        <v>479</v>
      </c>
      <c r="AJ135" s="29"/>
    </row>
    <row r="136" ht="35.1" customHeight="1" spans="1:36">
      <c r="A136" s="21"/>
      <c r="B136" s="22">
        <v>1</v>
      </c>
      <c r="C136" s="22" t="s">
        <v>481</v>
      </c>
      <c r="D136" s="22" t="s">
        <v>482</v>
      </c>
      <c r="E136" s="22" t="s">
        <v>238</v>
      </c>
      <c r="F136" s="22" t="s">
        <v>483</v>
      </c>
      <c r="G136" s="22">
        <v>2020</v>
      </c>
      <c r="H136" s="22" t="s">
        <v>381</v>
      </c>
      <c r="I136" s="22" t="s">
        <v>474</v>
      </c>
      <c r="J136" s="22">
        <v>18729157099</v>
      </c>
      <c r="K136" s="22">
        <f t="shared" si="6"/>
        <v>800</v>
      </c>
      <c r="L136" s="22"/>
      <c r="M136" s="22"/>
      <c r="N136" s="22"/>
      <c r="O136" s="22"/>
      <c r="P136" s="22"/>
      <c r="Q136" s="22">
        <v>50</v>
      </c>
      <c r="R136" s="22"/>
      <c r="S136" s="22"/>
      <c r="T136" s="22"/>
      <c r="U136" s="22"/>
      <c r="V136" s="22"/>
      <c r="W136" s="22"/>
      <c r="X136" s="22">
        <v>750</v>
      </c>
      <c r="Y136" s="22" t="s">
        <v>124</v>
      </c>
      <c r="Z136" s="22" t="s">
        <v>125</v>
      </c>
      <c r="AA136" s="22" t="s">
        <v>125</v>
      </c>
      <c r="AB136" s="22" t="s">
        <v>126</v>
      </c>
      <c r="AC136" s="22" t="s">
        <v>126</v>
      </c>
      <c r="AD136" s="22" t="s">
        <v>126</v>
      </c>
      <c r="AE136" s="22">
        <v>129</v>
      </c>
      <c r="AF136" s="22">
        <v>387</v>
      </c>
      <c r="AG136" s="22">
        <v>387</v>
      </c>
      <c r="AH136" s="22" t="s">
        <v>127</v>
      </c>
      <c r="AI136" s="22" t="s">
        <v>482</v>
      </c>
      <c r="AJ136" s="29"/>
    </row>
    <row r="137" ht="35.1" customHeight="1" spans="1:36">
      <c r="A137" s="21"/>
      <c r="B137" s="22">
        <v>1</v>
      </c>
      <c r="C137" s="22" t="s">
        <v>484</v>
      </c>
      <c r="D137" s="22" t="s">
        <v>485</v>
      </c>
      <c r="E137" s="22" t="s">
        <v>316</v>
      </c>
      <c r="F137" s="22" t="s">
        <v>316</v>
      </c>
      <c r="G137" s="22">
        <v>2020</v>
      </c>
      <c r="H137" s="22" t="s">
        <v>122</v>
      </c>
      <c r="I137" s="22" t="s">
        <v>486</v>
      </c>
      <c r="J137" s="22">
        <v>15591513123</v>
      </c>
      <c r="K137" s="22">
        <f t="shared" ref="K137:K163" si="7">L137+Q137+R137+S137+T137+U137+V137+W137+X137</f>
        <v>800</v>
      </c>
      <c r="L137" s="22"/>
      <c r="M137" s="22"/>
      <c r="N137" s="22"/>
      <c r="O137" s="22"/>
      <c r="P137" s="22"/>
      <c r="Q137" s="22">
        <v>50</v>
      </c>
      <c r="R137" s="22"/>
      <c r="S137" s="22"/>
      <c r="T137" s="22"/>
      <c r="U137" s="22"/>
      <c r="V137" s="22"/>
      <c r="W137" s="22"/>
      <c r="X137" s="22">
        <v>750</v>
      </c>
      <c r="Y137" s="22" t="s">
        <v>124</v>
      </c>
      <c r="Z137" s="22" t="s">
        <v>125</v>
      </c>
      <c r="AA137" s="22" t="s">
        <v>126</v>
      </c>
      <c r="AB137" s="22" t="s">
        <v>126</v>
      </c>
      <c r="AC137" s="22" t="s">
        <v>126</v>
      </c>
      <c r="AD137" s="22" t="s">
        <v>126</v>
      </c>
      <c r="AE137" s="22">
        <v>9</v>
      </c>
      <c r="AF137" s="22">
        <v>28</v>
      </c>
      <c r="AG137" s="22">
        <v>64</v>
      </c>
      <c r="AH137" s="22" t="s">
        <v>127</v>
      </c>
      <c r="AI137" s="22" t="s">
        <v>485</v>
      </c>
      <c r="AJ137" s="29"/>
    </row>
    <row r="138" ht="35.1" customHeight="1" spans="1:36">
      <c r="A138" s="21"/>
      <c r="B138" s="22">
        <v>1</v>
      </c>
      <c r="C138" s="22" t="s">
        <v>487</v>
      </c>
      <c r="D138" s="22" t="s">
        <v>488</v>
      </c>
      <c r="E138" s="22" t="s">
        <v>121</v>
      </c>
      <c r="F138" s="22" t="s">
        <v>121</v>
      </c>
      <c r="G138" s="22">
        <v>2020</v>
      </c>
      <c r="H138" s="22" t="s">
        <v>122</v>
      </c>
      <c r="I138" s="22" t="s">
        <v>486</v>
      </c>
      <c r="J138" s="22">
        <v>15591513123</v>
      </c>
      <c r="K138" s="22">
        <f t="shared" si="7"/>
        <v>280</v>
      </c>
      <c r="L138" s="22"/>
      <c r="M138" s="22"/>
      <c r="N138" s="22"/>
      <c r="O138" s="22"/>
      <c r="P138" s="22"/>
      <c r="Q138" s="22">
        <v>280</v>
      </c>
      <c r="R138" s="22"/>
      <c r="S138" s="22"/>
      <c r="T138" s="22"/>
      <c r="U138" s="22"/>
      <c r="V138" s="22"/>
      <c r="W138" s="22"/>
      <c r="X138" s="22"/>
      <c r="Y138" s="22" t="s">
        <v>124</v>
      </c>
      <c r="Z138" s="22" t="s">
        <v>125</v>
      </c>
      <c r="AA138" s="22" t="s">
        <v>126</v>
      </c>
      <c r="AB138" s="22" t="s">
        <v>126</v>
      </c>
      <c r="AC138" s="22" t="s">
        <v>126</v>
      </c>
      <c r="AD138" s="22" t="s">
        <v>126</v>
      </c>
      <c r="AE138" s="22">
        <v>8</v>
      </c>
      <c r="AF138" s="22">
        <v>25</v>
      </c>
      <c r="AG138" s="22">
        <v>40</v>
      </c>
      <c r="AH138" s="22" t="s">
        <v>127</v>
      </c>
      <c r="AI138" s="22" t="s">
        <v>488</v>
      </c>
      <c r="AJ138" s="29"/>
    </row>
    <row r="139" ht="35.1" customHeight="1" spans="1:36">
      <c r="A139" s="21"/>
      <c r="B139" s="22">
        <v>1</v>
      </c>
      <c r="C139" s="22" t="s">
        <v>489</v>
      </c>
      <c r="D139" s="22" t="s">
        <v>490</v>
      </c>
      <c r="E139" s="22" t="s">
        <v>316</v>
      </c>
      <c r="F139" s="22" t="s">
        <v>316</v>
      </c>
      <c r="G139" s="22">
        <v>2020</v>
      </c>
      <c r="H139" s="22" t="s">
        <v>122</v>
      </c>
      <c r="I139" s="22" t="s">
        <v>486</v>
      </c>
      <c r="J139" s="22">
        <v>15591513123</v>
      </c>
      <c r="K139" s="22">
        <f t="shared" si="7"/>
        <v>900</v>
      </c>
      <c r="L139" s="22"/>
      <c r="M139" s="22"/>
      <c r="N139" s="22"/>
      <c r="O139" s="22"/>
      <c r="P139" s="22"/>
      <c r="Q139" s="22">
        <v>100</v>
      </c>
      <c r="R139" s="22"/>
      <c r="S139" s="22"/>
      <c r="T139" s="22"/>
      <c r="U139" s="22"/>
      <c r="V139" s="22"/>
      <c r="W139" s="22"/>
      <c r="X139" s="22">
        <v>800</v>
      </c>
      <c r="Y139" s="22" t="s">
        <v>124</v>
      </c>
      <c r="Z139" s="22" t="s">
        <v>125</v>
      </c>
      <c r="AA139" s="22" t="s">
        <v>126</v>
      </c>
      <c r="AB139" s="22" t="s">
        <v>126</v>
      </c>
      <c r="AC139" s="22" t="s">
        <v>126</v>
      </c>
      <c r="AD139" s="22" t="s">
        <v>126</v>
      </c>
      <c r="AE139" s="22">
        <v>9</v>
      </c>
      <c r="AF139" s="22">
        <v>28</v>
      </c>
      <c r="AG139" s="22">
        <v>62</v>
      </c>
      <c r="AH139" s="22" t="s">
        <v>127</v>
      </c>
      <c r="AI139" s="22" t="s">
        <v>490</v>
      </c>
      <c r="AJ139" s="29"/>
    </row>
    <row r="140" ht="35.1" customHeight="1" spans="1:36">
      <c r="A140" s="21"/>
      <c r="B140" s="22">
        <v>1</v>
      </c>
      <c r="C140" s="22" t="s">
        <v>491</v>
      </c>
      <c r="D140" s="22" t="s">
        <v>492</v>
      </c>
      <c r="E140" s="22" t="s">
        <v>121</v>
      </c>
      <c r="F140" s="22" t="s">
        <v>121</v>
      </c>
      <c r="G140" s="22">
        <v>2020</v>
      </c>
      <c r="H140" s="22" t="s">
        <v>122</v>
      </c>
      <c r="I140" s="22" t="s">
        <v>486</v>
      </c>
      <c r="J140" s="22">
        <v>15591513123</v>
      </c>
      <c r="K140" s="22">
        <f t="shared" si="7"/>
        <v>600</v>
      </c>
      <c r="L140" s="22"/>
      <c r="M140" s="22"/>
      <c r="N140" s="22"/>
      <c r="O140" s="22"/>
      <c r="P140" s="22"/>
      <c r="Q140" s="22">
        <v>600</v>
      </c>
      <c r="R140" s="22"/>
      <c r="S140" s="22"/>
      <c r="T140" s="22"/>
      <c r="U140" s="22"/>
      <c r="V140" s="22"/>
      <c r="W140" s="22"/>
      <c r="X140" s="22"/>
      <c r="Y140" s="22" t="s">
        <v>124</v>
      </c>
      <c r="Z140" s="22" t="s">
        <v>125</v>
      </c>
      <c r="AA140" s="22" t="s">
        <v>126</v>
      </c>
      <c r="AB140" s="22" t="s">
        <v>126</v>
      </c>
      <c r="AC140" s="22" t="s">
        <v>126</v>
      </c>
      <c r="AD140" s="22" t="s">
        <v>126</v>
      </c>
      <c r="AE140" s="22">
        <v>10</v>
      </c>
      <c r="AF140" s="22">
        <v>29</v>
      </c>
      <c r="AG140" s="22">
        <v>46</v>
      </c>
      <c r="AH140" s="22" t="s">
        <v>127</v>
      </c>
      <c r="AI140" s="22" t="s">
        <v>492</v>
      </c>
      <c r="AJ140" s="29"/>
    </row>
    <row r="141" ht="35.1" customHeight="1" spans="1:36">
      <c r="A141" s="21"/>
      <c r="B141" s="22">
        <v>1</v>
      </c>
      <c r="C141" s="22" t="s">
        <v>493</v>
      </c>
      <c r="D141" s="22" t="s">
        <v>494</v>
      </c>
      <c r="E141" s="22" t="s">
        <v>121</v>
      </c>
      <c r="F141" s="22" t="s">
        <v>121</v>
      </c>
      <c r="G141" s="22">
        <v>2020</v>
      </c>
      <c r="H141" s="22" t="s">
        <v>122</v>
      </c>
      <c r="I141" s="22" t="s">
        <v>486</v>
      </c>
      <c r="J141" s="22">
        <v>15591513123</v>
      </c>
      <c r="K141" s="22">
        <f t="shared" si="7"/>
        <v>800</v>
      </c>
      <c r="L141" s="22"/>
      <c r="M141" s="22"/>
      <c r="N141" s="22"/>
      <c r="O141" s="22"/>
      <c r="P141" s="22"/>
      <c r="Q141" s="22">
        <v>50</v>
      </c>
      <c r="R141" s="22"/>
      <c r="S141" s="22"/>
      <c r="T141" s="22"/>
      <c r="U141" s="22"/>
      <c r="V141" s="22"/>
      <c r="W141" s="22"/>
      <c r="X141" s="22">
        <v>750</v>
      </c>
      <c r="Y141" s="22" t="s">
        <v>124</v>
      </c>
      <c r="Z141" s="22" t="s">
        <v>125</v>
      </c>
      <c r="AA141" s="22" t="s">
        <v>126</v>
      </c>
      <c r="AB141" s="22" t="s">
        <v>126</v>
      </c>
      <c r="AC141" s="22" t="s">
        <v>126</v>
      </c>
      <c r="AD141" s="22" t="s">
        <v>126</v>
      </c>
      <c r="AE141" s="22">
        <v>11</v>
      </c>
      <c r="AF141" s="22">
        <v>32</v>
      </c>
      <c r="AG141" s="22">
        <v>56</v>
      </c>
      <c r="AH141" s="22" t="s">
        <v>127</v>
      </c>
      <c r="AI141" s="22" t="s">
        <v>494</v>
      </c>
      <c r="AJ141" s="29"/>
    </row>
    <row r="142" ht="35.1" customHeight="1" spans="1:36">
      <c r="A142" s="21"/>
      <c r="B142" s="22">
        <v>1</v>
      </c>
      <c r="C142" s="22" t="s">
        <v>495</v>
      </c>
      <c r="D142" s="22" t="s">
        <v>496</v>
      </c>
      <c r="E142" s="22" t="s">
        <v>121</v>
      </c>
      <c r="F142" s="22" t="s">
        <v>121</v>
      </c>
      <c r="G142" s="22">
        <v>2020</v>
      </c>
      <c r="H142" s="22" t="s">
        <v>122</v>
      </c>
      <c r="I142" s="22" t="s">
        <v>486</v>
      </c>
      <c r="J142" s="22">
        <v>15591513123</v>
      </c>
      <c r="K142" s="22">
        <f t="shared" si="7"/>
        <v>2600</v>
      </c>
      <c r="L142" s="22"/>
      <c r="M142" s="22"/>
      <c r="N142" s="22"/>
      <c r="O142" s="22"/>
      <c r="P142" s="22"/>
      <c r="Q142" s="22">
        <v>100</v>
      </c>
      <c r="R142" s="22"/>
      <c r="S142" s="22"/>
      <c r="T142" s="22"/>
      <c r="U142" s="22"/>
      <c r="V142" s="22"/>
      <c r="W142" s="22"/>
      <c r="X142" s="22">
        <v>2500</v>
      </c>
      <c r="Y142" s="22" t="s">
        <v>124</v>
      </c>
      <c r="Z142" s="22" t="s">
        <v>125</v>
      </c>
      <c r="AA142" s="22" t="s">
        <v>126</v>
      </c>
      <c r="AB142" s="22" t="s">
        <v>126</v>
      </c>
      <c r="AC142" s="22" t="s">
        <v>126</v>
      </c>
      <c r="AD142" s="22" t="s">
        <v>126</v>
      </c>
      <c r="AE142" s="22">
        <v>11</v>
      </c>
      <c r="AF142" s="22">
        <v>32</v>
      </c>
      <c r="AG142" s="22">
        <v>65</v>
      </c>
      <c r="AH142" s="22" t="s">
        <v>127</v>
      </c>
      <c r="AI142" s="22" t="s">
        <v>496</v>
      </c>
      <c r="AJ142" s="29"/>
    </row>
    <row r="143" ht="35.1" customHeight="1" spans="1:36">
      <c r="A143" s="21"/>
      <c r="B143" s="22">
        <v>1</v>
      </c>
      <c r="C143" s="22" t="s">
        <v>497</v>
      </c>
      <c r="D143" s="22" t="s">
        <v>498</v>
      </c>
      <c r="E143" s="22" t="s">
        <v>121</v>
      </c>
      <c r="F143" s="22" t="s">
        <v>121</v>
      </c>
      <c r="G143" s="22">
        <v>2020</v>
      </c>
      <c r="H143" s="22" t="s">
        <v>122</v>
      </c>
      <c r="I143" s="22" t="s">
        <v>486</v>
      </c>
      <c r="J143" s="22">
        <v>15591513123</v>
      </c>
      <c r="K143" s="22">
        <f t="shared" si="7"/>
        <v>900</v>
      </c>
      <c r="L143" s="22"/>
      <c r="M143" s="22"/>
      <c r="N143" s="22"/>
      <c r="O143" s="22"/>
      <c r="P143" s="22"/>
      <c r="Q143" s="22">
        <v>100</v>
      </c>
      <c r="R143" s="22"/>
      <c r="S143" s="22"/>
      <c r="T143" s="22"/>
      <c r="U143" s="22"/>
      <c r="V143" s="22"/>
      <c r="W143" s="22"/>
      <c r="X143" s="22">
        <v>800</v>
      </c>
      <c r="Y143" s="22" t="s">
        <v>124</v>
      </c>
      <c r="Z143" s="22" t="s">
        <v>125</v>
      </c>
      <c r="AA143" s="22" t="s">
        <v>126</v>
      </c>
      <c r="AB143" s="22" t="s">
        <v>126</v>
      </c>
      <c r="AC143" s="22" t="s">
        <v>126</v>
      </c>
      <c r="AD143" s="22" t="s">
        <v>126</v>
      </c>
      <c r="AE143" s="22">
        <v>11</v>
      </c>
      <c r="AF143" s="22">
        <v>32</v>
      </c>
      <c r="AG143" s="22">
        <v>56</v>
      </c>
      <c r="AH143" s="22" t="s">
        <v>127</v>
      </c>
      <c r="AI143" s="22" t="s">
        <v>498</v>
      </c>
      <c r="AJ143" s="29"/>
    </row>
    <row r="144" ht="35.1" customHeight="1" spans="1:36">
      <c r="A144" s="21"/>
      <c r="B144" s="22">
        <v>1</v>
      </c>
      <c r="C144" s="22" t="s">
        <v>499</v>
      </c>
      <c r="D144" s="22" t="s">
        <v>500</v>
      </c>
      <c r="E144" s="22" t="s">
        <v>121</v>
      </c>
      <c r="F144" s="22" t="s">
        <v>121</v>
      </c>
      <c r="G144" s="22">
        <v>2020</v>
      </c>
      <c r="H144" s="22" t="s">
        <v>122</v>
      </c>
      <c r="I144" s="22" t="s">
        <v>486</v>
      </c>
      <c r="J144" s="22">
        <v>15591513123</v>
      </c>
      <c r="K144" s="22">
        <f t="shared" si="7"/>
        <v>800</v>
      </c>
      <c r="L144" s="22"/>
      <c r="M144" s="22"/>
      <c r="N144" s="22"/>
      <c r="O144" s="22"/>
      <c r="P144" s="22"/>
      <c r="Q144" s="22">
        <v>50</v>
      </c>
      <c r="R144" s="22"/>
      <c r="S144" s="22"/>
      <c r="T144" s="22"/>
      <c r="U144" s="22"/>
      <c r="V144" s="22"/>
      <c r="W144" s="22"/>
      <c r="X144" s="22">
        <v>750</v>
      </c>
      <c r="Y144" s="22" t="s">
        <v>124</v>
      </c>
      <c r="Z144" s="22" t="s">
        <v>125</v>
      </c>
      <c r="AA144" s="22" t="s">
        <v>126</v>
      </c>
      <c r="AB144" s="22" t="s">
        <v>126</v>
      </c>
      <c r="AC144" s="22" t="s">
        <v>126</v>
      </c>
      <c r="AD144" s="22" t="s">
        <v>126</v>
      </c>
      <c r="AE144" s="22">
        <v>12</v>
      </c>
      <c r="AF144" s="22">
        <v>35</v>
      </c>
      <c r="AG144" s="22">
        <v>65</v>
      </c>
      <c r="AH144" s="22" t="s">
        <v>127</v>
      </c>
      <c r="AI144" s="22" t="s">
        <v>500</v>
      </c>
      <c r="AJ144" s="29"/>
    </row>
    <row r="145" ht="35.1" customHeight="1" spans="1:36">
      <c r="A145" s="21"/>
      <c r="B145" s="22">
        <v>1</v>
      </c>
      <c r="C145" s="30" t="s">
        <v>501</v>
      </c>
      <c r="D145" s="22" t="s">
        <v>502</v>
      </c>
      <c r="E145" s="22" t="s">
        <v>121</v>
      </c>
      <c r="F145" s="22" t="s">
        <v>121</v>
      </c>
      <c r="G145" s="22">
        <v>2020</v>
      </c>
      <c r="H145" s="22" t="s">
        <v>503</v>
      </c>
      <c r="I145" s="22" t="s">
        <v>504</v>
      </c>
      <c r="J145" s="22">
        <v>18009152752</v>
      </c>
      <c r="K145" s="22">
        <f t="shared" si="7"/>
        <v>100</v>
      </c>
      <c r="L145" s="22">
        <f>SUM(M145:P145)</f>
        <v>100</v>
      </c>
      <c r="M145" s="22">
        <v>100</v>
      </c>
      <c r="N145" s="22"/>
      <c r="O145" s="22"/>
      <c r="P145" s="22"/>
      <c r="Q145" s="22"/>
      <c r="R145" s="22"/>
      <c r="S145" s="22"/>
      <c r="T145" s="22"/>
      <c r="U145" s="22"/>
      <c r="V145" s="22"/>
      <c r="W145" s="22"/>
      <c r="X145" s="22"/>
      <c r="Y145" s="22" t="s">
        <v>124</v>
      </c>
      <c r="Z145" s="22" t="s">
        <v>125</v>
      </c>
      <c r="AA145" s="22" t="s">
        <v>126</v>
      </c>
      <c r="AB145" s="22" t="s">
        <v>126</v>
      </c>
      <c r="AC145" s="22" t="s">
        <v>126</v>
      </c>
      <c r="AD145" s="22" t="s">
        <v>126</v>
      </c>
      <c r="AE145" s="22">
        <v>10</v>
      </c>
      <c r="AF145" s="22">
        <v>31</v>
      </c>
      <c r="AG145" s="22">
        <v>85</v>
      </c>
      <c r="AH145" s="22" t="s">
        <v>505</v>
      </c>
      <c r="AI145" s="22" t="s">
        <v>506</v>
      </c>
      <c r="AJ145" s="29"/>
    </row>
    <row r="146" ht="35.1" customHeight="1" spans="1:36">
      <c r="A146" s="21"/>
      <c r="B146" s="22">
        <v>1</v>
      </c>
      <c r="C146" s="30" t="s">
        <v>507</v>
      </c>
      <c r="D146" s="22" t="s">
        <v>508</v>
      </c>
      <c r="E146" s="22" t="s">
        <v>229</v>
      </c>
      <c r="F146" s="22" t="s">
        <v>229</v>
      </c>
      <c r="G146" s="22">
        <v>2020</v>
      </c>
      <c r="H146" s="22" t="s">
        <v>503</v>
      </c>
      <c r="I146" s="22" t="s">
        <v>504</v>
      </c>
      <c r="J146" s="22">
        <v>18009152752</v>
      </c>
      <c r="K146" s="22">
        <f t="shared" si="7"/>
        <v>50</v>
      </c>
      <c r="L146" s="22">
        <f t="shared" ref="L145:L163" si="8">SUM(M146:P146)</f>
        <v>50</v>
      </c>
      <c r="M146" s="22">
        <v>50</v>
      </c>
      <c r="N146" s="22"/>
      <c r="O146" s="22"/>
      <c r="P146" s="22"/>
      <c r="Q146" s="22"/>
      <c r="R146" s="22"/>
      <c r="S146" s="22"/>
      <c r="T146" s="22"/>
      <c r="U146" s="22"/>
      <c r="V146" s="22"/>
      <c r="W146" s="22"/>
      <c r="X146" s="22"/>
      <c r="Y146" s="22" t="s">
        <v>124</v>
      </c>
      <c r="Z146" s="22" t="s">
        <v>125</v>
      </c>
      <c r="AA146" s="22" t="s">
        <v>126</v>
      </c>
      <c r="AB146" s="22" t="s">
        <v>126</v>
      </c>
      <c r="AC146" s="22" t="s">
        <v>126</v>
      </c>
      <c r="AD146" s="22" t="s">
        <v>126</v>
      </c>
      <c r="AE146" s="22">
        <v>5</v>
      </c>
      <c r="AF146" s="22">
        <v>17</v>
      </c>
      <c r="AG146" s="22">
        <v>54</v>
      </c>
      <c r="AH146" s="22" t="s">
        <v>505</v>
      </c>
      <c r="AI146" s="22" t="s">
        <v>509</v>
      </c>
      <c r="AJ146" s="29"/>
    </row>
    <row r="147" ht="35.1" customHeight="1" spans="1:36">
      <c r="A147" s="21"/>
      <c r="B147" s="22">
        <v>1</v>
      </c>
      <c r="C147" s="30" t="s">
        <v>510</v>
      </c>
      <c r="D147" s="22" t="s">
        <v>511</v>
      </c>
      <c r="E147" s="22" t="s">
        <v>229</v>
      </c>
      <c r="F147" s="22" t="s">
        <v>512</v>
      </c>
      <c r="G147" s="22">
        <v>2020</v>
      </c>
      <c r="H147" s="22" t="s">
        <v>503</v>
      </c>
      <c r="I147" s="22" t="s">
        <v>504</v>
      </c>
      <c r="J147" s="22">
        <v>18009152752</v>
      </c>
      <c r="K147" s="22">
        <f t="shared" si="7"/>
        <v>35</v>
      </c>
      <c r="L147" s="22">
        <f t="shared" si="8"/>
        <v>35</v>
      </c>
      <c r="M147" s="22">
        <v>35</v>
      </c>
      <c r="N147" s="22"/>
      <c r="O147" s="22"/>
      <c r="P147" s="22"/>
      <c r="Q147" s="22"/>
      <c r="R147" s="22"/>
      <c r="S147" s="22"/>
      <c r="T147" s="22"/>
      <c r="U147" s="22"/>
      <c r="V147" s="22"/>
      <c r="W147" s="22"/>
      <c r="X147" s="22"/>
      <c r="Y147" s="22" t="s">
        <v>124</v>
      </c>
      <c r="Z147" s="22" t="s">
        <v>125</v>
      </c>
      <c r="AA147" s="22" t="s">
        <v>125</v>
      </c>
      <c r="AB147" s="22" t="s">
        <v>126</v>
      </c>
      <c r="AC147" s="22" t="s">
        <v>126</v>
      </c>
      <c r="AD147" s="22" t="s">
        <v>126</v>
      </c>
      <c r="AE147" s="22">
        <v>10</v>
      </c>
      <c r="AF147" s="22">
        <v>29</v>
      </c>
      <c r="AG147" s="22">
        <v>85</v>
      </c>
      <c r="AH147" s="22" t="s">
        <v>505</v>
      </c>
      <c r="AI147" s="22" t="s">
        <v>513</v>
      </c>
      <c r="AJ147" s="29"/>
    </row>
    <row r="148" ht="35.1" customHeight="1" spans="1:36">
      <c r="A148" s="21"/>
      <c r="B148" s="22">
        <v>1</v>
      </c>
      <c r="C148" s="30" t="s">
        <v>514</v>
      </c>
      <c r="D148" s="22" t="s">
        <v>515</v>
      </c>
      <c r="E148" s="22" t="s">
        <v>229</v>
      </c>
      <c r="F148" s="22" t="s">
        <v>516</v>
      </c>
      <c r="G148" s="22">
        <v>2020</v>
      </c>
      <c r="H148" s="22" t="s">
        <v>503</v>
      </c>
      <c r="I148" s="22" t="s">
        <v>504</v>
      </c>
      <c r="J148" s="22">
        <v>18009152752</v>
      </c>
      <c r="K148" s="22">
        <f t="shared" si="7"/>
        <v>35</v>
      </c>
      <c r="L148" s="22">
        <f t="shared" si="8"/>
        <v>35</v>
      </c>
      <c r="M148" s="22">
        <v>35</v>
      </c>
      <c r="N148" s="22"/>
      <c r="O148" s="22"/>
      <c r="P148" s="22"/>
      <c r="Q148" s="22"/>
      <c r="R148" s="22"/>
      <c r="S148" s="22"/>
      <c r="T148" s="22"/>
      <c r="U148" s="22"/>
      <c r="V148" s="22"/>
      <c r="W148" s="22"/>
      <c r="X148" s="22"/>
      <c r="Y148" s="22" t="s">
        <v>124</v>
      </c>
      <c r="Z148" s="22" t="s">
        <v>125</v>
      </c>
      <c r="AA148" s="22" t="s">
        <v>125</v>
      </c>
      <c r="AB148" s="22" t="s">
        <v>126</v>
      </c>
      <c r="AC148" s="22" t="s">
        <v>126</v>
      </c>
      <c r="AD148" s="22" t="s">
        <v>126</v>
      </c>
      <c r="AE148" s="22">
        <v>20</v>
      </c>
      <c r="AF148" s="22">
        <v>58</v>
      </c>
      <c r="AG148" s="22">
        <v>99</v>
      </c>
      <c r="AH148" s="22" t="s">
        <v>505</v>
      </c>
      <c r="AI148" s="22" t="s">
        <v>517</v>
      </c>
      <c r="AJ148" s="29"/>
    </row>
    <row r="149" ht="35.1" customHeight="1" spans="1:36">
      <c r="A149" s="21"/>
      <c r="B149" s="22">
        <v>1</v>
      </c>
      <c r="C149" s="30" t="s">
        <v>518</v>
      </c>
      <c r="D149" s="22" t="s">
        <v>511</v>
      </c>
      <c r="E149" s="22" t="s">
        <v>238</v>
      </c>
      <c r="F149" s="22" t="s">
        <v>477</v>
      </c>
      <c r="G149" s="22">
        <v>2020</v>
      </c>
      <c r="H149" s="22" t="s">
        <v>503</v>
      </c>
      <c r="I149" s="22" t="s">
        <v>504</v>
      </c>
      <c r="J149" s="22">
        <v>18009152752</v>
      </c>
      <c r="K149" s="22">
        <f t="shared" si="7"/>
        <v>35</v>
      </c>
      <c r="L149" s="22">
        <f t="shared" si="8"/>
        <v>35</v>
      </c>
      <c r="M149" s="22">
        <v>35</v>
      </c>
      <c r="N149" s="22"/>
      <c r="O149" s="22"/>
      <c r="P149" s="22"/>
      <c r="Q149" s="22"/>
      <c r="R149" s="22"/>
      <c r="S149" s="22"/>
      <c r="T149" s="22"/>
      <c r="U149" s="22"/>
      <c r="V149" s="22"/>
      <c r="W149" s="22"/>
      <c r="X149" s="22"/>
      <c r="Y149" s="22" t="s">
        <v>124</v>
      </c>
      <c r="Z149" s="22" t="s">
        <v>125</v>
      </c>
      <c r="AA149" s="22" t="s">
        <v>126</v>
      </c>
      <c r="AB149" s="22" t="s">
        <v>126</v>
      </c>
      <c r="AC149" s="22" t="s">
        <v>126</v>
      </c>
      <c r="AD149" s="22" t="s">
        <v>126</v>
      </c>
      <c r="AE149" s="22">
        <v>10</v>
      </c>
      <c r="AF149" s="22">
        <v>32</v>
      </c>
      <c r="AG149" s="22">
        <v>56</v>
      </c>
      <c r="AH149" s="22" t="s">
        <v>505</v>
      </c>
      <c r="AI149" s="22" t="s">
        <v>513</v>
      </c>
      <c r="AJ149" s="29"/>
    </row>
    <row r="150" ht="35.1" customHeight="1" spans="1:36">
      <c r="A150" s="21"/>
      <c r="B150" s="22">
        <v>1</v>
      </c>
      <c r="C150" s="30" t="s">
        <v>519</v>
      </c>
      <c r="D150" s="22" t="s">
        <v>520</v>
      </c>
      <c r="E150" s="22" t="s">
        <v>238</v>
      </c>
      <c r="F150" s="22" t="s">
        <v>480</v>
      </c>
      <c r="G150" s="22">
        <v>2020</v>
      </c>
      <c r="H150" s="22" t="s">
        <v>503</v>
      </c>
      <c r="I150" s="22" t="s">
        <v>504</v>
      </c>
      <c r="J150" s="22">
        <v>18009152752</v>
      </c>
      <c r="K150" s="22">
        <f t="shared" si="7"/>
        <v>35</v>
      </c>
      <c r="L150" s="22">
        <f t="shared" si="8"/>
        <v>35</v>
      </c>
      <c r="M150" s="22">
        <v>35</v>
      </c>
      <c r="N150" s="22"/>
      <c r="O150" s="22"/>
      <c r="P150" s="22"/>
      <c r="Q150" s="22"/>
      <c r="R150" s="22"/>
      <c r="S150" s="22"/>
      <c r="T150" s="22"/>
      <c r="U150" s="22"/>
      <c r="V150" s="22"/>
      <c r="W150" s="22"/>
      <c r="X150" s="22"/>
      <c r="Y150" s="22" t="s">
        <v>124</v>
      </c>
      <c r="Z150" s="22" t="s">
        <v>125</v>
      </c>
      <c r="AA150" s="22" t="s">
        <v>125</v>
      </c>
      <c r="AB150" s="22" t="s">
        <v>126</v>
      </c>
      <c r="AC150" s="22" t="s">
        <v>126</v>
      </c>
      <c r="AD150" s="22" t="s">
        <v>126</v>
      </c>
      <c r="AE150" s="22">
        <v>20</v>
      </c>
      <c r="AF150" s="22">
        <v>61</v>
      </c>
      <c r="AG150" s="22">
        <v>121</v>
      </c>
      <c r="AH150" s="22" t="s">
        <v>505</v>
      </c>
      <c r="AI150" s="22" t="s">
        <v>521</v>
      </c>
      <c r="AJ150" s="29"/>
    </row>
    <row r="151" ht="35.1" customHeight="1" spans="1:36">
      <c r="A151" s="21"/>
      <c r="B151" s="22">
        <v>1</v>
      </c>
      <c r="C151" s="30" t="s">
        <v>522</v>
      </c>
      <c r="D151" s="22" t="s">
        <v>511</v>
      </c>
      <c r="E151" s="22" t="s">
        <v>136</v>
      </c>
      <c r="F151" s="22" t="s">
        <v>523</v>
      </c>
      <c r="G151" s="22">
        <v>2020</v>
      </c>
      <c r="H151" s="22" t="s">
        <v>503</v>
      </c>
      <c r="I151" s="22" t="s">
        <v>504</v>
      </c>
      <c r="J151" s="22">
        <v>18009152752</v>
      </c>
      <c r="K151" s="22">
        <f t="shared" si="7"/>
        <v>35</v>
      </c>
      <c r="L151" s="22">
        <f t="shared" si="8"/>
        <v>35</v>
      </c>
      <c r="M151" s="22">
        <v>35</v>
      </c>
      <c r="N151" s="22"/>
      <c r="O151" s="22"/>
      <c r="P151" s="22"/>
      <c r="Q151" s="22"/>
      <c r="R151" s="22"/>
      <c r="S151" s="22"/>
      <c r="T151" s="22"/>
      <c r="U151" s="22"/>
      <c r="V151" s="22"/>
      <c r="W151" s="22"/>
      <c r="X151" s="22"/>
      <c r="Y151" s="22" t="s">
        <v>124</v>
      </c>
      <c r="Z151" s="22" t="s">
        <v>125</v>
      </c>
      <c r="AA151" s="22" t="s">
        <v>125</v>
      </c>
      <c r="AB151" s="22" t="s">
        <v>126</v>
      </c>
      <c r="AC151" s="22" t="s">
        <v>126</v>
      </c>
      <c r="AD151" s="22" t="s">
        <v>126</v>
      </c>
      <c r="AE151" s="22">
        <v>10</v>
      </c>
      <c r="AF151" s="22">
        <v>37</v>
      </c>
      <c r="AG151" s="22">
        <v>85</v>
      </c>
      <c r="AH151" s="22" t="s">
        <v>505</v>
      </c>
      <c r="AI151" s="22" t="s">
        <v>513</v>
      </c>
      <c r="AJ151" s="29"/>
    </row>
    <row r="152" ht="35.1" customHeight="1" spans="1:36">
      <c r="A152" s="21"/>
      <c r="B152" s="22">
        <v>1</v>
      </c>
      <c r="C152" s="30" t="s">
        <v>524</v>
      </c>
      <c r="D152" s="22" t="s">
        <v>525</v>
      </c>
      <c r="E152" s="22" t="s">
        <v>348</v>
      </c>
      <c r="F152" s="22" t="s">
        <v>526</v>
      </c>
      <c r="G152" s="22">
        <v>2020</v>
      </c>
      <c r="H152" s="22" t="s">
        <v>503</v>
      </c>
      <c r="I152" s="22" t="s">
        <v>504</v>
      </c>
      <c r="J152" s="22">
        <v>18009152752</v>
      </c>
      <c r="K152" s="22">
        <f t="shared" si="7"/>
        <v>30</v>
      </c>
      <c r="L152" s="22">
        <f t="shared" si="8"/>
        <v>30</v>
      </c>
      <c r="M152" s="22">
        <v>30</v>
      </c>
      <c r="N152" s="22"/>
      <c r="O152" s="22"/>
      <c r="P152" s="22"/>
      <c r="Q152" s="22"/>
      <c r="R152" s="22"/>
      <c r="S152" s="22"/>
      <c r="T152" s="22"/>
      <c r="U152" s="22"/>
      <c r="V152" s="22"/>
      <c r="W152" s="22"/>
      <c r="X152" s="22"/>
      <c r="Y152" s="22" t="s">
        <v>124</v>
      </c>
      <c r="Z152" s="22" t="s">
        <v>125</v>
      </c>
      <c r="AA152" s="22" t="s">
        <v>125</v>
      </c>
      <c r="AB152" s="22" t="s">
        <v>126</v>
      </c>
      <c r="AC152" s="22" t="s">
        <v>126</v>
      </c>
      <c r="AD152" s="22" t="s">
        <v>126</v>
      </c>
      <c r="AE152" s="22">
        <v>10</v>
      </c>
      <c r="AF152" s="22">
        <v>34</v>
      </c>
      <c r="AG152" s="22">
        <v>75</v>
      </c>
      <c r="AH152" s="22" t="s">
        <v>505</v>
      </c>
      <c r="AI152" s="22" t="s">
        <v>527</v>
      </c>
      <c r="AJ152" s="29"/>
    </row>
    <row r="153" ht="35.1" customHeight="1" spans="1:36">
      <c r="A153" s="21"/>
      <c r="B153" s="22">
        <v>1</v>
      </c>
      <c r="C153" s="30" t="s">
        <v>528</v>
      </c>
      <c r="D153" s="22" t="s">
        <v>529</v>
      </c>
      <c r="E153" s="22" t="s">
        <v>150</v>
      </c>
      <c r="F153" s="22" t="s">
        <v>177</v>
      </c>
      <c r="G153" s="22">
        <v>2020</v>
      </c>
      <c r="H153" s="22" t="s">
        <v>503</v>
      </c>
      <c r="I153" s="22" t="s">
        <v>504</v>
      </c>
      <c r="J153" s="22">
        <v>18009152752</v>
      </c>
      <c r="K153" s="22">
        <f t="shared" si="7"/>
        <v>35</v>
      </c>
      <c r="L153" s="22">
        <f t="shared" si="8"/>
        <v>35</v>
      </c>
      <c r="M153" s="22">
        <v>35</v>
      </c>
      <c r="N153" s="22"/>
      <c r="O153" s="22"/>
      <c r="P153" s="22"/>
      <c r="Q153" s="22"/>
      <c r="R153" s="22"/>
      <c r="S153" s="22"/>
      <c r="T153" s="22"/>
      <c r="U153" s="22"/>
      <c r="V153" s="22"/>
      <c r="W153" s="22"/>
      <c r="X153" s="22"/>
      <c r="Y153" s="22" t="s">
        <v>124</v>
      </c>
      <c r="Z153" s="22" t="s">
        <v>125</v>
      </c>
      <c r="AA153" s="22" t="s">
        <v>125</v>
      </c>
      <c r="AB153" s="22" t="s">
        <v>126</v>
      </c>
      <c r="AC153" s="22" t="s">
        <v>126</v>
      </c>
      <c r="AD153" s="22" t="s">
        <v>126</v>
      </c>
      <c r="AE153" s="22">
        <v>10</v>
      </c>
      <c r="AF153" s="22">
        <v>31</v>
      </c>
      <c r="AG153" s="22">
        <v>72</v>
      </c>
      <c r="AH153" s="22" t="s">
        <v>505</v>
      </c>
      <c r="AI153" s="22" t="s">
        <v>530</v>
      </c>
      <c r="AJ153" s="29"/>
    </row>
    <row r="154" ht="35.1" customHeight="1" spans="1:36">
      <c r="A154" s="21"/>
      <c r="B154" s="22">
        <v>1</v>
      </c>
      <c r="C154" s="30" t="s">
        <v>531</v>
      </c>
      <c r="D154" s="22" t="s">
        <v>532</v>
      </c>
      <c r="E154" s="22" t="s">
        <v>136</v>
      </c>
      <c r="F154" s="22" t="s">
        <v>136</v>
      </c>
      <c r="G154" s="22">
        <v>2020</v>
      </c>
      <c r="H154" s="22" t="s">
        <v>136</v>
      </c>
      <c r="I154" s="22" t="s">
        <v>533</v>
      </c>
      <c r="J154" s="22">
        <v>1324639996</v>
      </c>
      <c r="K154" s="22">
        <f t="shared" si="7"/>
        <v>18</v>
      </c>
      <c r="L154" s="22">
        <f t="shared" si="8"/>
        <v>18</v>
      </c>
      <c r="M154" s="22">
        <v>18</v>
      </c>
      <c r="N154" s="22"/>
      <c r="O154" s="22"/>
      <c r="P154" s="22"/>
      <c r="Q154" s="22"/>
      <c r="R154" s="22"/>
      <c r="S154" s="22"/>
      <c r="T154" s="22"/>
      <c r="U154" s="22"/>
      <c r="V154" s="22"/>
      <c r="W154" s="22"/>
      <c r="X154" s="22"/>
      <c r="Y154" s="22" t="s">
        <v>124</v>
      </c>
      <c r="Z154" s="22" t="s">
        <v>125</v>
      </c>
      <c r="AA154" s="22" t="s">
        <v>126</v>
      </c>
      <c r="AB154" s="22" t="s">
        <v>126</v>
      </c>
      <c r="AC154" s="22" t="s">
        <v>126</v>
      </c>
      <c r="AD154" s="22" t="s">
        <v>126</v>
      </c>
      <c r="AE154" s="22">
        <v>40</v>
      </c>
      <c r="AF154" s="22">
        <v>118</v>
      </c>
      <c r="AG154" s="22">
        <v>345</v>
      </c>
      <c r="AH154" s="22" t="s">
        <v>505</v>
      </c>
      <c r="AI154" s="22" t="s">
        <v>534</v>
      </c>
      <c r="AJ154" s="29"/>
    </row>
    <row r="155" ht="35.1" customHeight="1" spans="1:36">
      <c r="A155" s="21"/>
      <c r="B155" s="22">
        <v>1</v>
      </c>
      <c r="C155" s="30" t="s">
        <v>535</v>
      </c>
      <c r="D155" s="22" t="s">
        <v>536</v>
      </c>
      <c r="E155" s="22" t="s">
        <v>150</v>
      </c>
      <c r="F155" s="22" t="s">
        <v>150</v>
      </c>
      <c r="G155" s="22">
        <v>2020</v>
      </c>
      <c r="H155" s="22" t="s">
        <v>150</v>
      </c>
      <c r="I155" s="22" t="s">
        <v>537</v>
      </c>
      <c r="J155" s="22">
        <v>13700252562</v>
      </c>
      <c r="K155" s="22">
        <f t="shared" si="7"/>
        <v>10</v>
      </c>
      <c r="L155" s="22">
        <f t="shared" si="8"/>
        <v>10</v>
      </c>
      <c r="M155" s="22">
        <v>10</v>
      </c>
      <c r="N155" s="22"/>
      <c r="O155" s="22"/>
      <c r="P155" s="22"/>
      <c r="Q155" s="22"/>
      <c r="R155" s="22"/>
      <c r="S155" s="22"/>
      <c r="T155" s="22"/>
      <c r="U155" s="22"/>
      <c r="V155" s="22"/>
      <c r="W155" s="22"/>
      <c r="X155" s="22"/>
      <c r="Y155" s="22" t="s">
        <v>124</v>
      </c>
      <c r="Z155" s="22" t="s">
        <v>125</v>
      </c>
      <c r="AA155" s="22" t="s">
        <v>126</v>
      </c>
      <c r="AB155" s="22" t="s">
        <v>126</v>
      </c>
      <c r="AC155" s="22" t="s">
        <v>126</v>
      </c>
      <c r="AD155" s="22" t="s">
        <v>126</v>
      </c>
      <c r="AE155" s="22">
        <v>30</v>
      </c>
      <c r="AF155" s="22">
        <v>91</v>
      </c>
      <c r="AG155" s="22">
        <v>210</v>
      </c>
      <c r="AH155" s="22" t="s">
        <v>505</v>
      </c>
      <c r="AI155" s="22" t="s">
        <v>538</v>
      </c>
      <c r="AJ155" s="29"/>
    </row>
    <row r="156" ht="35.1" customHeight="1" spans="1:36">
      <c r="A156" s="21"/>
      <c r="B156" s="22">
        <v>1</v>
      </c>
      <c r="C156" s="30" t="s">
        <v>539</v>
      </c>
      <c r="D156" s="22" t="s">
        <v>540</v>
      </c>
      <c r="E156" s="22" t="s">
        <v>154</v>
      </c>
      <c r="F156" s="22" t="s">
        <v>541</v>
      </c>
      <c r="G156" s="22">
        <v>2020</v>
      </c>
      <c r="H156" s="22" t="s">
        <v>154</v>
      </c>
      <c r="I156" s="22" t="s">
        <v>542</v>
      </c>
      <c r="J156" s="22">
        <v>18009158635</v>
      </c>
      <c r="K156" s="22">
        <f t="shared" si="7"/>
        <v>8</v>
      </c>
      <c r="L156" s="22">
        <f t="shared" si="8"/>
        <v>8</v>
      </c>
      <c r="M156" s="22">
        <v>8</v>
      </c>
      <c r="N156" s="22"/>
      <c r="O156" s="22"/>
      <c r="P156" s="22"/>
      <c r="Q156" s="22"/>
      <c r="R156" s="22"/>
      <c r="S156" s="22"/>
      <c r="T156" s="22"/>
      <c r="U156" s="22"/>
      <c r="V156" s="22"/>
      <c r="W156" s="22"/>
      <c r="X156" s="22"/>
      <c r="Y156" s="22" t="s">
        <v>124</v>
      </c>
      <c r="Z156" s="22" t="s">
        <v>125</v>
      </c>
      <c r="AA156" s="22" t="s">
        <v>126</v>
      </c>
      <c r="AB156" s="22" t="s">
        <v>126</v>
      </c>
      <c r="AC156" s="22" t="s">
        <v>126</v>
      </c>
      <c r="AD156" s="22" t="s">
        <v>126</v>
      </c>
      <c r="AE156" s="22">
        <v>5</v>
      </c>
      <c r="AF156" s="22">
        <v>17</v>
      </c>
      <c r="AG156" s="22">
        <v>57</v>
      </c>
      <c r="AH156" s="22" t="s">
        <v>505</v>
      </c>
      <c r="AI156" s="22" t="s">
        <v>543</v>
      </c>
      <c r="AJ156" s="29"/>
    </row>
    <row r="157" ht="35.1" customHeight="1" spans="1:36">
      <c r="A157" s="21"/>
      <c r="B157" s="22">
        <v>1</v>
      </c>
      <c r="C157" s="30" t="s">
        <v>544</v>
      </c>
      <c r="D157" s="22" t="s">
        <v>545</v>
      </c>
      <c r="E157" s="22" t="s">
        <v>348</v>
      </c>
      <c r="F157" s="22" t="s">
        <v>348</v>
      </c>
      <c r="G157" s="22">
        <v>2020</v>
      </c>
      <c r="H157" s="22" t="s">
        <v>348</v>
      </c>
      <c r="I157" s="22" t="s">
        <v>546</v>
      </c>
      <c r="J157" s="22">
        <v>13992556669</v>
      </c>
      <c r="K157" s="22">
        <f t="shared" si="7"/>
        <v>40</v>
      </c>
      <c r="L157" s="22">
        <f t="shared" si="8"/>
        <v>40</v>
      </c>
      <c r="M157" s="22">
        <v>40</v>
      </c>
      <c r="N157" s="22"/>
      <c r="O157" s="22"/>
      <c r="P157" s="22"/>
      <c r="Q157" s="22"/>
      <c r="R157" s="22"/>
      <c r="S157" s="22"/>
      <c r="T157" s="22"/>
      <c r="U157" s="22"/>
      <c r="V157" s="22"/>
      <c r="W157" s="22"/>
      <c r="X157" s="22"/>
      <c r="Y157" s="22" t="s">
        <v>124</v>
      </c>
      <c r="Z157" s="22" t="s">
        <v>125</v>
      </c>
      <c r="AA157" s="22" t="s">
        <v>126</v>
      </c>
      <c r="AB157" s="22" t="s">
        <v>126</v>
      </c>
      <c r="AC157" s="22" t="s">
        <v>126</v>
      </c>
      <c r="AD157" s="22" t="s">
        <v>126</v>
      </c>
      <c r="AE157" s="22">
        <v>40</v>
      </c>
      <c r="AF157" s="22">
        <v>117</v>
      </c>
      <c r="AG157" s="22">
        <v>358</v>
      </c>
      <c r="AH157" s="22" t="s">
        <v>505</v>
      </c>
      <c r="AI157" s="22" t="s">
        <v>547</v>
      </c>
      <c r="AJ157" s="29"/>
    </row>
    <row r="158" ht="35.1" customHeight="1" spans="1:36">
      <c r="A158" s="21"/>
      <c r="B158" s="22">
        <v>1</v>
      </c>
      <c r="C158" s="30" t="s">
        <v>548</v>
      </c>
      <c r="D158" s="22" t="s">
        <v>549</v>
      </c>
      <c r="E158" s="22" t="s">
        <v>316</v>
      </c>
      <c r="F158" s="22" t="s">
        <v>316</v>
      </c>
      <c r="G158" s="22">
        <v>2020</v>
      </c>
      <c r="H158" s="22" t="s">
        <v>316</v>
      </c>
      <c r="I158" s="22" t="s">
        <v>550</v>
      </c>
      <c r="J158" s="22">
        <v>18809158865</v>
      </c>
      <c r="K158" s="22">
        <f t="shared" si="7"/>
        <v>80</v>
      </c>
      <c r="L158" s="22">
        <f t="shared" si="8"/>
        <v>80</v>
      </c>
      <c r="M158" s="22">
        <v>80</v>
      </c>
      <c r="N158" s="22"/>
      <c r="O158" s="22"/>
      <c r="P158" s="22"/>
      <c r="Q158" s="22"/>
      <c r="R158" s="22"/>
      <c r="S158" s="22"/>
      <c r="T158" s="22"/>
      <c r="U158" s="22"/>
      <c r="V158" s="22"/>
      <c r="W158" s="22"/>
      <c r="X158" s="22"/>
      <c r="Y158" s="22" t="s">
        <v>124</v>
      </c>
      <c r="Z158" s="22" t="s">
        <v>125</v>
      </c>
      <c r="AA158" s="22" t="s">
        <v>126</v>
      </c>
      <c r="AB158" s="22" t="s">
        <v>126</v>
      </c>
      <c r="AC158" s="22" t="s">
        <v>126</v>
      </c>
      <c r="AD158" s="22" t="s">
        <v>126</v>
      </c>
      <c r="AE158" s="22">
        <v>80</v>
      </c>
      <c r="AF158" s="22">
        <v>221</v>
      </c>
      <c r="AG158" s="22">
        <v>642</v>
      </c>
      <c r="AH158" s="22" t="s">
        <v>505</v>
      </c>
      <c r="AI158" s="22" t="s">
        <v>551</v>
      </c>
      <c r="AJ158" s="29"/>
    </row>
    <row r="159" ht="35.1" customHeight="1" spans="1:36">
      <c r="A159" s="21"/>
      <c r="B159" s="22">
        <v>1</v>
      </c>
      <c r="C159" s="30" t="s">
        <v>552</v>
      </c>
      <c r="D159" s="22" t="s">
        <v>545</v>
      </c>
      <c r="E159" s="22" t="s">
        <v>238</v>
      </c>
      <c r="F159" s="22" t="s">
        <v>238</v>
      </c>
      <c r="G159" s="22">
        <v>2020</v>
      </c>
      <c r="H159" s="22" t="s">
        <v>238</v>
      </c>
      <c r="I159" s="22" t="s">
        <v>553</v>
      </c>
      <c r="J159" s="22">
        <v>13309156680</v>
      </c>
      <c r="K159" s="22">
        <f t="shared" si="7"/>
        <v>40</v>
      </c>
      <c r="L159" s="22">
        <f t="shared" si="8"/>
        <v>40</v>
      </c>
      <c r="M159" s="22">
        <v>40</v>
      </c>
      <c r="N159" s="22"/>
      <c r="O159" s="22"/>
      <c r="P159" s="22"/>
      <c r="Q159" s="22"/>
      <c r="R159" s="22"/>
      <c r="S159" s="22"/>
      <c r="T159" s="22"/>
      <c r="U159" s="22"/>
      <c r="V159" s="22"/>
      <c r="W159" s="22"/>
      <c r="X159" s="22"/>
      <c r="Y159" s="22" t="s">
        <v>124</v>
      </c>
      <c r="Z159" s="22" t="s">
        <v>125</v>
      </c>
      <c r="AA159" s="22" t="s">
        <v>126</v>
      </c>
      <c r="AB159" s="22" t="s">
        <v>126</v>
      </c>
      <c r="AC159" s="22" t="s">
        <v>126</v>
      </c>
      <c r="AD159" s="22" t="s">
        <v>126</v>
      </c>
      <c r="AE159" s="22">
        <v>100</v>
      </c>
      <c r="AF159" s="22">
        <v>295</v>
      </c>
      <c r="AG159" s="22">
        <v>721</v>
      </c>
      <c r="AH159" s="22" t="s">
        <v>505</v>
      </c>
      <c r="AI159" s="22" t="s">
        <v>547</v>
      </c>
      <c r="AJ159" s="29"/>
    </row>
    <row r="160" ht="35.1" customHeight="1" spans="1:36">
      <c r="A160" s="21"/>
      <c r="B160" s="22">
        <v>1</v>
      </c>
      <c r="C160" s="30" t="s">
        <v>554</v>
      </c>
      <c r="D160" s="22" t="s">
        <v>555</v>
      </c>
      <c r="E160" s="22" t="s">
        <v>229</v>
      </c>
      <c r="F160" s="22" t="s">
        <v>229</v>
      </c>
      <c r="G160" s="22">
        <v>2020</v>
      </c>
      <c r="H160" s="22" t="s">
        <v>229</v>
      </c>
      <c r="I160" s="22" t="s">
        <v>556</v>
      </c>
      <c r="J160" s="22">
        <v>18909155817</v>
      </c>
      <c r="K160" s="22">
        <f t="shared" si="7"/>
        <v>34</v>
      </c>
      <c r="L160" s="22">
        <f t="shared" si="8"/>
        <v>34</v>
      </c>
      <c r="M160" s="22">
        <v>34</v>
      </c>
      <c r="N160" s="22"/>
      <c r="O160" s="22"/>
      <c r="P160" s="22"/>
      <c r="Q160" s="22"/>
      <c r="R160" s="22"/>
      <c r="S160" s="22"/>
      <c r="T160" s="22"/>
      <c r="U160" s="22"/>
      <c r="V160" s="22"/>
      <c r="W160" s="22"/>
      <c r="X160" s="22"/>
      <c r="Y160" s="22" t="s">
        <v>124</v>
      </c>
      <c r="Z160" s="22" t="s">
        <v>125</v>
      </c>
      <c r="AA160" s="22" t="s">
        <v>126</v>
      </c>
      <c r="AB160" s="22" t="s">
        <v>126</v>
      </c>
      <c r="AC160" s="22" t="s">
        <v>126</v>
      </c>
      <c r="AD160" s="22" t="s">
        <v>126</v>
      </c>
      <c r="AE160" s="22">
        <v>30</v>
      </c>
      <c r="AF160" s="22">
        <v>88</v>
      </c>
      <c r="AG160" s="22">
        <v>198</v>
      </c>
      <c r="AH160" s="22" t="s">
        <v>505</v>
      </c>
      <c r="AI160" s="22" t="s">
        <v>557</v>
      </c>
      <c r="AJ160" s="29"/>
    </row>
    <row r="161" ht="35.1" customHeight="1" spans="1:36">
      <c r="A161" s="21"/>
      <c r="B161" s="22">
        <v>1</v>
      </c>
      <c r="C161" s="30" t="s">
        <v>558</v>
      </c>
      <c r="D161" s="22" t="s">
        <v>559</v>
      </c>
      <c r="E161" s="22" t="s">
        <v>154</v>
      </c>
      <c r="F161" s="22" t="s">
        <v>194</v>
      </c>
      <c r="G161" s="22">
        <v>2020</v>
      </c>
      <c r="H161" s="22" t="s">
        <v>503</v>
      </c>
      <c r="I161" s="22" t="s">
        <v>504</v>
      </c>
      <c r="J161" s="22">
        <v>18009152752</v>
      </c>
      <c r="K161" s="22">
        <f t="shared" si="7"/>
        <v>20</v>
      </c>
      <c r="L161" s="22">
        <f t="shared" si="8"/>
        <v>20</v>
      </c>
      <c r="M161" s="22">
        <v>20</v>
      </c>
      <c r="N161" s="22"/>
      <c r="O161" s="22"/>
      <c r="P161" s="22"/>
      <c r="Q161" s="22"/>
      <c r="R161" s="22"/>
      <c r="S161" s="22"/>
      <c r="T161" s="22"/>
      <c r="U161" s="22"/>
      <c r="V161" s="22"/>
      <c r="W161" s="22"/>
      <c r="X161" s="22"/>
      <c r="Y161" s="22" t="s">
        <v>124</v>
      </c>
      <c r="Z161" s="22" t="s">
        <v>125</v>
      </c>
      <c r="AA161" s="22" t="s">
        <v>125</v>
      </c>
      <c r="AB161" s="22" t="s">
        <v>126</v>
      </c>
      <c r="AC161" s="22" t="s">
        <v>126</v>
      </c>
      <c r="AD161" s="22" t="s">
        <v>126</v>
      </c>
      <c r="AE161" s="22">
        <v>5</v>
      </c>
      <c r="AF161" s="22">
        <v>14</v>
      </c>
      <c r="AG161" s="22">
        <v>82</v>
      </c>
      <c r="AH161" s="22" t="s">
        <v>505</v>
      </c>
      <c r="AI161" s="22" t="s">
        <v>559</v>
      </c>
      <c r="AJ161" s="29"/>
    </row>
    <row r="162" ht="35.1" customHeight="1" spans="1:36">
      <c r="A162" s="21"/>
      <c r="B162" s="22">
        <v>1</v>
      </c>
      <c r="C162" s="30" t="s">
        <v>560</v>
      </c>
      <c r="D162" s="22" t="s">
        <v>561</v>
      </c>
      <c r="E162" s="22" t="s">
        <v>154</v>
      </c>
      <c r="F162" s="22" t="s">
        <v>447</v>
      </c>
      <c r="G162" s="22">
        <v>2020</v>
      </c>
      <c r="H162" s="22" t="s">
        <v>503</v>
      </c>
      <c r="I162" s="22" t="s">
        <v>504</v>
      </c>
      <c r="J162" s="22">
        <v>18009152752</v>
      </c>
      <c r="K162" s="22">
        <f t="shared" si="7"/>
        <v>30</v>
      </c>
      <c r="L162" s="22">
        <f t="shared" si="8"/>
        <v>30</v>
      </c>
      <c r="M162" s="22">
        <v>30</v>
      </c>
      <c r="N162" s="22"/>
      <c r="O162" s="22"/>
      <c r="P162" s="22"/>
      <c r="Q162" s="22"/>
      <c r="R162" s="22"/>
      <c r="S162" s="22"/>
      <c r="T162" s="22"/>
      <c r="U162" s="22"/>
      <c r="V162" s="22"/>
      <c r="W162" s="22"/>
      <c r="X162" s="22"/>
      <c r="Y162" s="22" t="s">
        <v>124</v>
      </c>
      <c r="Z162" s="22" t="s">
        <v>125</v>
      </c>
      <c r="AA162" s="22" t="s">
        <v>125</v>
      </c>
      <c r="AB162" s="22" t="s">
        <v>126</v>
      </c>
      <c r="AC162" s="22" t="s">
        <v>126</v>
      </c>
      <c r="AD162" s="22" t="s">
        <v>126</v>
      </c>
      <c r="AE162" s="22">
        <v>6</v>
      </c>
      <c r="AF162" s="22">
        <v>18</v>
      </c>
      <c r="AG162" s="22">
        <v>89</v>
      </c>
      <c r="AH162" s="22" t="s">
        <v>505</v>
      </c>
      <c r="AI162" s="22" t="s">
        <v>561</v>
      </c>
      <c r="AJ162" s="29"/>
    </row>
    <row r="163" ht="35.1" customHeight="1" spans="1:36">
      <c r="A163" s="21"/>
      <c r="B163" s="22">
        <v>1</v>
      </c>
      <c r="C163" s="30" t="s">
        <v>562</v>
      </c>
      <c r="D163" s="22" t="s">
        <v>563</v>
      </c>
      <c r="E163" s="22" t="s">
        <v>121</v>
      </c>
      <c r="F163" s="22" t="s">
        <v>121</v>
      </c>
      <c r="G163" s="22">
        <v>2020</v>
      </c>
      <c r="H163" s="22" t="s">
        <v>564</v>
      </c>
      <c r="I163" s="22" t="s">
        <v>382</v>
      </c>
      <c r="J163" s="22">
        <v>17772936068</v>
      </c>
      <c r="K163" s="22">
        <f t="shared" si="7"/>
        <v>100</v>
      </c>
      <c r="L163" s="22">
        <f t="shared" si="8"/>
        <v>100</v>
      </c>
      <c r="M163" s="22">
        <v>100</v>
      </c>
      <c r="N163" s="22"/>
      <c r="O163" s="22"/>
      <c r="P163" s="22"/>
      <c r="Q163" s="22"/>
      <c r="R163" s="22"/>
      <c r="S163" s="22"/>
      <c r="T163" s="22"/>
      <c r="U163" s="22"/>
      <c r="V163" s="22"/>
      <c r="W163" s="22"/>
      <c r="X163" s="22"/>
      <c r="Y163" s="22" t="s">
        <v>124</v>
      </c>
      <c r="Z163" s="22" t="s">
        <v>125</v>
      </c>
      <c r="AA163" s="22" t="s">
        <v>126</v>
      </c>
      <c r="AB163" s="22" t="s">
        <v>126</v>
      </c>
      <c r="AC163" s="22" t="s">
        <v>126</v>
      </c>
      <c r="AD163" s="22" t="s">
        <v>126</v>
      </c>
      <c r="AE163" s="22">
        <v>241</v>
      </c>
      <c r="AF163" s="22">
        <v>698</v>
      </c>
      <c r="AG163" s="22">
        <v>1852</v>
      </c>
      <c r="AH163" s="22" t="s">
        <v>505</v>
      </c>
      <c r="AI163" s="22" t="s">
        <v>565</v>
      </c>
      <c r="AJ163" s="29"/>
    </row>
    <row r="164" ht="35.1" customHeight="1" spans="1:36">
      <c r="A164" s="31" t="s">
        <v>19</v>
      </c>
      <c r="B164" s="32">
        <f>SUM(B165:B177)</f>
        <v>13</v>
      </c>
      <c r="C164" s="22"/>
      <c r="D164" s="22"/>
      <c r="E164" s="22"/>
      <c r="F164" s="22"/>
      <c r="G164" s="22"/>
      <c r="H164" s="22"/>
      <c r="I164" s="22"/>
      <c r="J164" s="22"/>
      <c r="K164" s="32">
        <f>SUM(K165:K177)</f>
        <v>6120</v>
      </c>
      <c r="L164" s="32">
        <f t="shared" ref="L164:X164" si="9">SUM(L165:L177)</f>
        <v>0</v>
      </c>
      <c r="M164" s="32">
        <f t="shared" si="9"/>
        <v>0</v>
      </c>
      <c r="N164" s="32">
        <f t="shared" si="9"/>
        <v>0</v>
      </c>
      <c r="O164" s="32">
        <f t="shared" si="9"/>
        <v>0</v>
      </c>
      <c r="P164" s="32">
        <f t="shared" si="9"/>
        <v>0</v>
      </c>
      <c r="Q164" s="32">
        <f t="shared" si="9"/>
        <v>2170</v>
      </c>
      <c r="R164" s="32">
        <f t="shared" si="9"/>
        <v>0</v>
      </c>
      <c r="S164" s="32">
        <f t="shared" si="9"/>
        <v>0</v>
      </c>
      <c r="T164" s="32">
        <f t="shared" si="9"/>
        <v>0</v>
      </c>
      <c r="U164" s="32">
        <f t="shared" si="9"/>
        <v>0</v>
      </c>
      <c r="V164" s="32">
        <f t="shared" si="9"/>
        <v>0</v>
      </c>
      <c r="W164" s="32">
        <f t="shared" si="9"/>
        <v>0</v>
      </c>
      <c r="X164" s="32">
        <f t="shared" si="9"/>
        <v>3950</v>
      </c>
      <c r="Y164" s="22"/>
      <c r="Z164" s="22"/>
      <c r="AA164" s="22"/>
      <c r="AB164" s="22"/>
      <c r="AC164" s="22"/>
      <c r="AD164" s="22"/>
      <c r="AE164" s="22"/>
      <c r="AF164" s="22"/>
      <c r="AG164" s="22"/>
      <c r="AH164" s="22"/>
      <c r="AI164" s="22"/>
      <c r="AJ164" s="29"/>
    </row>
    <row r="165" ht="35.1" customHeight="1" spans="1:36">
      <c r="A165" s="31"/>
      <c r="B165" s="32">
        <v>1</v>
      </c>
      <c r="C165" s="22" t="s">
        <v>566</v>
      </c>
      <c r="D165" s="22" t="s">
        <v>567</v>
      </c>
      <c r="E165" s="22" t="s">
        <v>154</v>
      </c>
      <c r="F165" s="22" t="s">
        <v>568</v>
      </c>
      <c r="G165" s="22">
        <v>2020</v>
      </c>
      <c r="H165" s="22" t="s">
        <v>569</v>
      </c>
      <c r="I165" s="22" t="s">
        <v>133</v>
      </c>
      <c r="J165" s="22">
        <v>15332671100</v>
      </c>
      <c r="K165" s="22">
        <f>L165+Q165+R165+S165+T165+U165+V165+W165+X165</f>
        <v>200</v>
      </c>
      <c r="L165" s="22"/>
      <c r="M165" s="22"/>
      <c r="N165" s="22"/>
      <c r="O165" s="22"/>
      <c r="P165" s="22"/>
      <c r="Q165" s="22">
        <v>200</v>
      </c>
      <c r="R165" s="22"/>
      <c r="S165" s="22"/>
      <c r="T165" s="22"/>
      <c r="U165" s="22"/>
      <c r="V165" s="22"/>
      <c r="W165" s="22"/>
      <c r="X165" s="22"/>
      <c r="Y165" s="22" t="s">
        <v>124</v>
      </c>
      <c r="Z165" s="22" t="s">
        <v>125</v>
      </c>
      <c r="AA165" s="22" t="s">
        <v>125</v>
      </c>
      <c r="AB165" s="22" t="s">
        <v>126</v>
      </c>
      <c r="AC165" s="22" t="s">
        <v>126</v>
      </c>
      <c r="AD165" s="22" t="s">
        <v>126</v>
      </c>
      <c r="AE165" s="22">
        <v>4</v>
      </c>
      <c r="AF165" s="22">
        <v>12</v>
      </c>
      <c r="AG165" s="22">
        <v>28</v>
      </c>
      <c r="AH165" s="22" t="s">
        <v>127</v>
      </c>
      <c r="AI165" s="22" t="s">
        <v>570</v>
      </c>
      <c r="AJ165" s="29"/>
    </row>
    <row r="166" ht="35.1" customHeight="1" spans="1:36">
      <c r="A166" s="31"/>
      <c r="B166" s="32">
        <v>1</v>
      </c>
      <c r="C166" s="22" t="s">
        <v>571</v>
      </c>
      <c r="D166" s="22" t="s">
        <v>572</v>
      </c>
      <c r="E166" s="22" t="s">
        <v>154</v>
      </c>
      <c r="F166" s="22" t="s">
        <v>418</v>
      </c>
      <c r="G166" s="22">
        <v>2020</v>
      </c>
      <c r="H166" s="22" t="s">
        <v>569</v>
      </c>
      <c r="I166" s="22" t="s">
        <v>419</v>
      </c>
      <c r="J166" s="22">
        <v>19991515256</v>
      </c>
      <c r="K166" s="22">
        <f t="shared" ref="K166:K181" si="10">L166+Q166+R166+S166+T166+U166+V166+W166+X166</f>
        <v>200</v>
      </c>
      <c r="L166" s="22"/>
      <c r="M166" s="22"/>
      <c r="N166" s="22"/>
      <c r="O166" s="22"/>
      <c r="P166" s="22"/>
      <c r="Q166" s="22">
        <v>200</v>
      </c>
      <c r="R166" s="22"/>
      <c r="S166" s="22"/>
      <c r="T166" s="22"/>
      <c r="U166" s="22"/>
      <c r="V166" s="22"/>
      <c r="W166" s="22"/>
      <c r="X166" s="22"/>
      <c r="Y166" s="22" t="s">
        <v>124</v>
      </c>
      <c r="Z166" s="22" t="s">
        <v>125</v>
      </c>
      <c r="AA166" s="22" t="s">
        <v>125</v>
      </c>
      <c r="AB166" s="22" t="s">
        <v>126</v>
      </c>
      <c r="AC166" s="22" t="s">
        <v>126</v>
      </c>
      <c r="AD166" s="22" t="s">
        <v>126</v>
      </c>
      <c r="AE166" s="22">
        <v>4</v>
      </c>
      <c r="AF166" s="22">
        <v>12</v>
      </c>
      <c r="AG166" s="22">
        <v>28</v>
      </c>
      <c r="AH166" s="22" t="s">
        <v>127</v>
      </c>
      <c r="AI166" s="22" t="s">
        <v>573</v>
      </c>
      <c r="AJ166" s="29"/>
    </row>
    <row r="167" ht="35.1" customHeight="1" spans="1:36">
      <c r="A167" s="31"/>
      <c r="B167" s="32">
        <v>1</v>
      </c>
      <c r="C167" s="22" t="s">
        <v>574</v>
      </c>
      <c r="D167" s="22" t="s">
        <v>572</v>
      </c>
      <c r="E167" s="22" t="s">
        <v>154</v>
      </c>
      <c r="F167" s="22" t="s">
        <v>447</v>
      </c>
      <c r="G167" s="22">
        <v>2020</v>
      </c>
      <c r="H167" s="22" t="s">
        <v>569</v>
      </c>
      <c r="I167" s="22" t="s">
        <v>448</v>
      </c>
      <c r="J167" s="22">
        <v>13932583998</v>
      </c>
      <c r="K167" s="22">
        <f t="shared" si="10"/>
        <v>200</v>
      </c>
      <c r="L167" s="22"/>
      <c r="M167" s="22"/>
      <c r="N167" s="22"/>
      <c r="O167" s="22"/>
      <c r="P167" s="22"/>
      <c r="Q167" s="22">
        <v>200</v>
      </c>
      <c r="R167" s="22"/>
      <c r="S167" s="22"/>
      <c r="T167" s="22"/>
      <c r="U167" s="22"/>
      <c r="V167" s="22"/>
      <c r="W167" s="22"/>
      <c r="X167" s="22"/>
      <c r="Y167" s="22" t="s">
        <v>124</v>
      </c>
      <c r="Z167" s="22" t="s">
        <v>125</v>
      </c>
      <c r="AA167" s="22" t="s">
        <v>125</v>
      </c>
      <c r="AB167" s="22" t="s">
        <v>126</v>
      </c>
      <c r="AC167" s="22" t="s">
        <v>126</v>
      </c>
      <c r="AD167" s="22" t="s">
        <v>126</v>
      </c>
      <c r="AE167" s="22">
        <v>4</v>
      </c>
      <c r="AF167" s="22">
        <v>12</v>
      </c>
      <c r="AG167" s="22">
        <v>28</v>
      </c>
      <c r="AH167" s="22" t="s">
        <v>127</v>
      </c>
      <c r="AI167" s="22" t="s">
        <v>575</v>
      </c>
      <c r="AJ167" s="29"/>
    </row>
    <row r="168" ht="35.1" customHeight="1" spans="1:36">
      <c r="A168" s="31"/>
      <c r="B168" s="32">
        <v>1</v>
      </c>
      <c r="C168" s="22" t="s">
        <v>576</v>
      </c>
      <c r="D168" s="22" t="s">
        <v>572</v>
      </c>
      <c r="E168" s="22" t="s">
        <v>154</v>
      </c>
      <c r="F168" s="22" t="s">
        <v>155</v>
      </c>
      <c r="G168" s="22">
        <v>2020</v>
      </c>
      <c r="H168" s="22" t="s">
        <v>569</v>
      </c>
      <c r="I168" s="22" t="s">
        <v>156</v>
      </c>
      <c r="J168" s="22">
        <v>18991532206</v>
      </c>
      <c r="K168" s="22">
        <f t="shared" si="10"/>
        <v>200</v>
      </c>
      <c r="L168" s="22"/>
      <c r="M168" s="22"/>
      <c r="N168" s="22"/>
      <c r="O168" s="22"/>
      <c r="P168" s="22"/>
      <c r="Q168" s="22">
        <v>200</v>
      </c>
      <c r="R168" s="22"/>
      <c r="S168" s="22"/>
      <c r="T168" s="22"/>
      <c r="U168" s="22"/>
      <c r="V168" s="22"/>
      <c r="W168" s="22"/>
      <c r="X168" s="22"/>
      <c r="Y168" s="22" t="s">
        <v>124</v>
      </c>
      <c r="Z168" s="22" t="s">
        <v>125</v>
      </c>
      <c r="AA168" s="22" t="s">
        <v>125</v>
      </c>
      <c r="AB168" s="22" t="s">
        <v>126</v>
      </c>
      <c r="AC168" s="22" t="s">
        <v>126</v>
      </c>
      <c r="AD168" s="22" t="s">
        <v>126</v>
      </c>
      <c r="AE168" s="22">
        <v>4</v>
      </c>
      <c r="AF168" s="22">
        <v>12</v>
      </c>
      <c r="AG168" s="22">
        <v>28</v>
      </c>
      <c r="AH168" s="22" t="s">
        <v>127</v>
      </c>
      <c r="AI168" s="22" t="s">
        <v>575</v>
      </c>
      <c r="AJ168" s="29"/>
    </row>
    <row r="169" ht="35.1" customHeight="1" spans="1:36">
      <c r="A169" s="31"/>
      <c r="B169" s="32">
        <v>1</v>
      </c>
      <c r="C169" s="22" t="s">
        <v>577</v>
      </c>
      <c r="D169" s="22" t="s">
        <v>578</v>
      </c>
      <c r="E169" s="22" t="s">
        <v>121</v>
      </c>
      <c r="F169" s="22" t="s">
        <v>121</v>
      </c>
      <c r="G169" s="22">
        <v>2020</v>
      </c>
      <c r="H169" s="22" t="s">
        <v>569</v>
      </c>
      <c r="I169" s="22" t="s">
        <v>579</v>
      </c>
      <c r="J169" s="22">
        <v>15594545515</v>
      </c>
      <c r="K169" s="22">
        <f t="shared" si="10"/>
        <v>1000</v>
      </c>
      <c r="L169" s="22"/>
      <c r="M169" s="22"/>
      <c r="N169" s="22"/>
      <c r="O169" s="22"/>
      <c r="P169" s="22"/>
      <c r="Q169" s="22">
        <v>100</v>
      </c>
      <c r="R169" s="22"/>
      <c r="S169" s="22"/>
      <c r="T169" s="22"/>
      <c r="U169" s="22"/>
      <c r="V169" s="22"/>
      <c r="W169" s="22"/>
      <c r="X169" s="22">
        <v>900</v>
      </c>
      <c r="Y169" s="22" t="s">
        <v>124</v>
      </c>
      <c r="Z169" s="22" t="s">
        <v>125</v>
      </c>
      <c r="AA169" s="22" t="s">
        <v>125</v>
      </c>
      <c r="AB169" s="22" t="s">
        <v>126</v>
      </c>
      <c r="AC169" s="22" t="s">
        <v>126</v>
      </c>
      <c r="AD169" s="22" t="s">
        <v>126</v>
      </c>
      <c r="AE169" s="22">
        <v>7</v>
      </c>
      <c r="AF169" s="22">
        <v>20</v>
      </c>
      <c r="AG169" s="22">
        <v>30</v>
      </c>
      <c r="AH169" s="22" t="s">
        <v>127</v>
      </c>
      <c r="AI169" s="22" t="s">
        <v>218</v>
      </c>
      <c r="AJ169" s="29"/>
    </row>
    <row r="170" ht="35.1" customHeight="1" spans="1:36">
      <c r="A170" s="31"/>
      <c r="B170" s="32">
        <v>1</v>
      </c>
      <c r="C170" s="22" t="s">
        <v>580</v>
      </c>
      <c r="D170" s="22" t="s">
        <v>567</v>
      </c>
      <c r="E170" s="22" t="s">
        <v>154</v>
      </c>
      <c r="F170" s="22" t="s">
        <v>568</v>
      </c>
      <c r="G170" s="22">
        <v>2020</v>
      </c>
      <c r="H170" s="22" t="s">
        <v>154</v>
      </c>
      <c r="I170" s="22" t="s">
        <v>147</v>
      </c>
      <c r="J170" s="22">
        <v>13988782908</v>
      </c>
      <c r="K170" s="22">
        <f t="shared" si="10"/>
        <v>200</v>
      </c>
      <c r="L170" s="22"/>
      <c r="M170" s="22"/>
      <c r="N170" s="22"/>
      <c r="O170" s="22"/>
      <c r="P170" s="22"/>
      <c r="Q170" s="22">
        <v>200</v>
      </c>
      <c r="R170" s="22"/>
      <c r="S170" s="22"/>
      <c r="T170" s="22"/>
      <c r="U170" s="22"/>
      <c r="V170" s="22"/>
      <c r="W170" s="22"/>
      <c r="X170" s="22"/>
      <c r="Y170" s="22" t="s">
        <v>124</v>
      </c>
      <c r="Z170" s="22" t="s">
        <v>125</v>
      </c>
      <c r="AA170" s="22" t="s">
        <v>125</v>
      </c>
      <c r="AB170" s="22" t="s">
        <v>126</v>
      </c>
      <c r="AC170" s="22" t="s">
        <v>126</v>
      </c>
      <c r="AD170" s="22" t="s">
        <v>126</v>
      </c>
      <c r="AE170" s="22">
        <v>20</v>
      </c>
      <c r="AF170" s="22">
        <v>60</v>
      </c>
      <c r="AG170" s="22">
        <v>100</v>
      </c>
      <c r="AH170" s="22" t="s">
        <v>127</v>
      </c>
      <c r="AI170" s="22" t="s">
        <v>567</v>
      </c>
      <c r="AJ170" s="29"/>
    </row>
    <row r="171" ht="35.1" customHeight="1" spans="1:36">
      <c r="A171" s="31"/>
      <c r="B171" s="32">
        <v>1</v>
      </c>
      <c r="C171" s="22" t="s">
        <v>581</v>
      </c>
      <c r="D171" s="22" t="s">
        <v>572</v>
      </c>
      <c r="E171" s="22" t="s">
        <v>154</v>
      </c>
      <c r="F171" s="22" t="s">
        <v>418</v>
      </c>
      <c r="G171" s="22">
        <v>2020</v>
      </c>
      <c r="H171" s="22" t="s">
        <v>154</v>
      </c>
      <c r="I171" s="22" t="s">
        <v>419</v>
      </c>
      <c r="J171" s="22">
        <v>19991515256</v>
      </c>
      <c r="K171" s="22">
        <f t="shared" si="10"/>
        <v>200</v>
      </c>
      <c r="L171" s="22"/>
      <c r="M171" s="22"/>
      <c r="N171" s="22"/>
      <c r="O171" s="22"/>
      <c r="P171" s="22"/>
      <c r="Q171" s="22">
        <v>200</v>
      </c>
      <c r="R171" s="22"/>
      <c r="S171" s="22"/>
      <c r="T171" s="22"/>
      <c r="U171" s="22"/>
      <c r="V171" s="22"/>
      <c r="W171" s="22"/>
      <c r="X171" s="22"/>
      <c r="Y171" s="22" t="s">
        <v>124</v>
      </c>
      <c r="Z171" s="22" t="s">
        <v>125</v>
      </c>
      <c r="AA171" s="22" t="s">
        <v>125</v>
      </c>
      <c r="AB171" s="22" t="s">
        <v>126</v>
      </c>
      <c r="AC171" s="22" t="s">
        <v>126</v>
      </c>
      <c r="AD171" s="22" t="s">
        <v>126</v>
      </c>
      <c r="AE171" s="22">
        <v>11</v>
      </c>
      <c r="AF171" s="22">
        <v>32</v>
      </c>
      <c r="AG171" s="22">
        <v>60</v>
      </c>
      <c r="AH171" s="22" t="s">
        <v>127</v>
      </c>
      <c r="AI171" s="22" t="s">
        <v>572</v>
      </c>
      <c r="AJ171" s="29"/>
    </row>
    <row r="172" ht="35.1" customHeight="1" spans="1:36">
      <c r="A172" s="31"/>
      <c r="B172" s="32">
        <v>1</v>
      </c>
      <c r="C172" s="22" t="s">
        <v>582</v>
      </c>
      <c r="D172" s="22" t="s">
        <v>572</v>
      </c>
      <c r="E172" s="22" t="s">
        <v>154</v>
      </c>
      <c r="F172" s="22" t="s">
        <v>447</v>
      </c>
      <c r="G172" s="22">
        <v>2020</v>
      </c>
      <c r="H172" s="22" t="s">
        <v>154</v>
      </c>
      <c r="I172" s="22" t="s">
        <v>448</v>
      </c>
      <c r="J172" s="22">
        <v>13932583998</v>
      </c>
      <c r="K172" s="22">
        <f t="shared" si="10"/>
        <v>200</v>
      </c>
      <c r="L172" s="22"/>
      <c r="M172" s="22"/>
      <c r="N172" s="22"/>
      <c r="O172" s="22"/>
      <c r="P172" s="22"/>
      <c r="Q172" s="22">
        <v>200</v>
      </c>
      <c r="R172" s="22"/>
      <c r="S172" s="22"/>
      <c r="T172" s="22"/>
      <c r="U172" s="22"/>
      <c r="V172" s="22"/>
      <c r="W172" s="22"/>
      <c r="X172" s="22"/>
      <c r="Y172" s="22" t="s">
        <v>124</v>
      </c>
      <c r="Z172" s="22" t="s">
        <v>125</v>
      </c>
      <c r="AA172" s="22" t="s">
        <v>125</v>
      </c>
      <c r="AB172" s="22" t="s">
        <v>126</v>
      </c>
      <c r="AC172" s="22" t="s">
        <v>126</v>
      </c>
      <c r="AD172" s="22" t="s">
        <v>126</v>
      </c>
      <c r="AE172" s="22">
        <v>20</v>
      </c>
      <c r="AF172" s="22">
        <v>60</v>
      </c>
      <c r="AG172" s="22">
        <v>200</v>
      </c>
      <c r="AH172" s="22" t="s">
        <v>127</v>
      </c>
      <c r="AI172" s="22" t="s">
        <v>583</v>
      </c>
      <c r="AJ172" s="29"/>
    </row>
    <row r="173" ht="35.1" customHeight="1" spans="1:36">
      <c r="A173" s="31"/>
      <c r="B173" s="32">
        <v>1</v>
      </c>
      <c r="C173" s="22" t="s">
        <v>584</v>
      </c>
      <c r="D173" s="22" t="s">
        <v>572</v>
      </c>
      <c r="E173" s="22" t="s">
        <v>154</v>
      </c>
      <c r="F173" s="22" t="s">
        <v>155</v>
      </c>
      <c r="G173" s="22">
        <v>2020</v>
      </c>
      <c r="H173" s="22" t="s">
        <v>154</v>
      </c>
      <c r="I173" s="22" t="s">
        <v>156</v>
      </c>
      <c r="J173" s="22">
        <v>18991532206</v>
      </c>
      <c r="K173" s="22">
        <f t="shared" si="10"/>
        <v>200</v>
      </c>
      <c r="L173" s="22"/>
      <c r="M173" s="22"/>
      <c r="N173" s="22"/>
      <c r="O173" s="22"/>
      <c r="P173" s="22"/>
      <c r="Q173" s="22">
        <v>200</v>
      </c>
      <c r="R173" s="22"/>
      <c r="S173" s="22"/>
      <c r="T173" s="22"/>
      <c r="U173" s="22"/>
      <c r="V173" s="22"/>
      <c r="W173" s="22"/>
      <c r="X173" s="22"/>
      <c r="Y173" s="22" t="s">
        <v>124</v>
      </c>
      <c r="Z173" s="22" t="s">
        <v>125</v>
      </c>
      <c r="AA173" s="22" t="s">
        <v>125</v>
      </c>
      <c r="AB173" s="22" t="s">
        <v>126</v>
      </c>
      <c r="AC173" s="22" t="s">
        <v>126</v>
      </c>
      <c r="AD173" s="22" t="s">
        <v>126</v>
      </c>
      <c r="AE173" s="22">
        <v>20</v>
      </c>
      <c r="AF173" s="22">
        <v>60</v>
      </c>
      <c r="AG173" s="22">
        <v>100</v>
      </c>
      <c r="AH173" s="22" t="s">
        <v>127</v>
      </c>
      <c r="AI173" s="22" t="s">
        <v>583</v>
      </c>
      <c r="AJ173" s="29"/>
    </row>
    <row r="174" ht="35.1" customHeight="1" spans="1:36">
      <c r="A174" s="31"/>
      <c r="B174" s="32">
        <v>1</v>
      </c>
      <c r="C174" s="22" t="s">
        <v>585</v>
      </c>
      <c r="D174" s="22" t="s">
        <v>586</v>
      </c>
      <c r="E174" s="22" t="s">
        <v>150</v>
      </c>
      <c r="F174" s="22" t="s">
        <v>469</v>
      </c>
      <c r="G174" s="22">
        <v>2020</v>
      </c>
      <c r="H174" s="22" t="s">
        <v>381</v>
      </c>
      <c r="I174" s="22" t="s">
        <v>403</v>
      </c>
      <c r="J174" s="22">
        <v>17772918537</v>
      </c>
      <c r="K174" s="22">
        <f t="shared" si="10"/>
        <v>300</v>
      </c>
      <c r="L174" s="22"/>
      <c r="M174" s="22"/>
      <c r="N174" s="22"/>
      <c r="O174" s="22"/>
      <c r="P174" s="22"/>
      <c r="Q174" s="22">
        <v>300</v>
      </c>
      <c r="R174" s="22"/>
      <c r="S174" s="22"/>
      <c r="T174" s="22"/>
      <c r="U174" s="22"/>
      <c r="V174" s="22"/>
      <c r="W174" s="22"/>
      <c r="X174" s="22"/>
      <c r="Y174" s="22" t="s">
        <v>124</v>
      </c>
      <c r="Z174" s="22" t="s">
        <v>125</v>
      </c>
      <c r="AA174" s="22" t="s">
        <v>125</v>
      </c>
      <c r="AB174" s="22" t="s">
        <v>126</v>
      </c>
      <c r="AC174" s="22" t="s">
        <v>126</v>
      </c>
      <c r="AD174" s="22" t="s">
        <v>126</v>
      </c>
      <c r="AE174" s="22">
        <v>111</v>
      </c>
      <c r="AF174" s="22">
        <v>333</v>
      </c>
      <c r="AG174" s="22">
        <v>887</v>
      </c>
      <c r="AH174" s="22" t="s">
        <v>127</v>
      </c>
      <c r="AI174" s="22" t="s">
        <v>586</v>
      </c>
      <c r="AJ174" s="29"/>
    </row>
    <row r="175" ht="35.1" customHeight="1" spans="1:36">
      <c r="A175" s="31"/>
      <c r="B175" s="32">
        <v>1</v>
      </c>
      <c r="C175" s="22" t="s">
        <v>587</v>
      </c>
      <c r="D175" s="22" t="s">
        <v>588</v>
      </c>
      <c r="E175" s="22" t="s">
        <v>238</v>
      </c>
      <c r="F175" s="22" t="s">
        <v>589</v>
      </c>
      <c r="G175" s="22">
        <v>2020</v>
      </c>
      <c r="H175" s="22" t="s">
        <v>590</v>
      </c>
      <c r="I175" s="22" t="s">
        <v>553</v>
      </c>
      <c r="J175" s="22">
        <v>13309156680</v>
      </c>
      <c r="K175" s="22">
        <f t="shared" si="10"/>
        <v>2000</v>
      </c>
      <c r="L175" s="22"/>
      <c r="M175" s="22"/>
      <c r="N175" s="22"/>
      <c r="O175" s="22"/>
      <c r="P175" s="22"/>
      <c r="Q175" s="22">
        <v>100</v>
      </c>
      <c r="R175" s="22"/>
      <c r="S175" s="22"/>
      <c r="T175" s="22"/>
      <c r="U175" s="22"/>
      <c r="V175" s="22"/>
      <c r="W175" s="22"/>
      <c r="X175" s="22">
        <v>1900</v>
      </c>
      <c r="Y175" s="22" t="s">
        <v>124</v>
      </c>
      <c r="Z175" s="22" t="s">
        <v>125</v>
      </c>
      <c r="AA175" s="22" t="s">
        <v>125</v>
      </c>
      <c r="AB175" s="22" t="s">
        <v>126</v>
      </c>
      <c r="AC175" s="22" t="s">
        <v>126</v>
      </c>
      <c r="AD175" s="22" t="s">
        <v>126</v>
      </c>
      <c r="AE175" s="22">
        <v>77</v>
      </c>
      <c r="AF175" s="22">
        <v>231</v>
      </c>
      <c r="AG175" s="22">
        <v>677</v>
      </c>
      <c r="AH175" s="22" t="s">
        <v>127</v>
      </c>
      <c r="AI175" s="22" t="s">
        <v>591</v>
      </c>
      <c r="AJ175" s="29"/>
    </row>
    <row r="176" ht="35.1" customHeight="1" spans="1:36">
      <c r="A176" s="31"/>
      <c r="B176" s="32">
        <v>1</v>
      </c>
      <c r="C176" s="22" t="s">
        <v>592</v>
      </c>
      <c r="D176" s="22" t="s">
        <v>593</v>
      </c>
      <c r="E176" s="22" t="s">
        <v>238</v>
      </c>
      <c r="F176" s="22" t="s">
        <v>483</v>
      </c>
      <c r="G176" s="22">
        <v>2020</v>
      </c>
      <c r="H176" s="22" t="s">
        <v>590</v>
      </c>
      <c r="I176" s="22" t="s">
        <v>474</v>
      </c>
      <c r="J176" s="22">
        <v>18729157099</v>
      </c>
      <c r="K176" s="22">
        <f t="shared" si="10"/>
        <v>500</v>
      </c>
      <c r="L176" s="22"/>
      <c r="M176" s="22"/>
      <c r="N176" s="22"/>
      <c r="O176" s="22"/>
      <c r="P176" s="22"/>
      <c r="Q176" s="22">
        <v>50</v>
      </c>
      <c r="R176" s="22"/>
      <c r="S176" s="22"/>
      <c r="T176" s="22"/>
      <c r="U176" s="22"/>
      <c r="V176" s="22"/>
      <c r="W176" s="22"/>
      <c r="X176" s="22">
        <v>450</v>
      </c>
      <c r="Y176" s="22" t="s">
        <v>124</v>
      </c>
      <c r="Z176" s="22" t="s">
        <v>125</v>
      </c>
      <c r="AA176" s="22" t="s">
        <v>125</v>
      </c>
      <c r="AB176" s="22" t="s">
        <v>126</v>
      </c>
      <c r="AC176" s="22" t="s">
        <v>126</v>
      </c>
      <c r="AD176" s="22" t="s">
        <v>126</v>
      </c>
      <c r="AE176" s="22">
        <v>129</v>
      </c>
      <c r="AF176" s="22">
        <v>387</v>
      </c>
      <c r="AG176" s="22">
        <v>387</v>
      </c>
      <c r="AH176" s="22" t="s">
        <v>127</v>
      </c>
      <c r="AI176" s="22" t="s">
        <v>594</v>
      </c>
      <c r="AJ176" s="29"/>
    </row>
    <row r="177" ht="35.1" customHeight="1" spans="1:36">
      <c r="A177" s="31"/>
      <c r="B177" s="32">
        <v>1</v>
      </c>
      <c r="C177" s="22" t="s">
        <v>595</v>
      </c>
      <c r="D177" s="22" t="s">
        <v>596</v>
      </c>
      <c r="E177" s="22" t="s">
        <v>121</v>
      </c>
      <c r="F177" s="22" t="s">
        <v>121</v>
      </c>
      <c r="G177" s="22">
        <v>2020</v>
      </c>
      <c r="H177" s="22" t="s">
        <v>122</v>
      </c>
      <c r="I177" s="22" t="s">
        <v>133</v>
      </c>
      <c r="J177" s="22">
        <v>15332671100</v>
      </c>
      <c r="K177" s="22">
        <f t="shared" si="10"/>
        <v>720</v>
      </c>
      <c r="L177" s="22"/>
      <c r="M177" s="22"/>
      <c r="N177" s="22"/>
      <c r="O177" s="22"/>
      <c r="P177" s="22"/>
      <c r="Q177" s="22">
        <v>20</v>
      </c>
      <c r="R177" s="22"/>
      <c r="S177" s="22"/>
      <c r="T177" s="22"/>
      <c r="U177" s="22"/>
      <c r="V177" s="22"/>
      <c r="W177" s="22"/>
      <c r="X177" s="22">
        <v>700</v>
      </c>
      <c r="Y177" s="22" t="s">
        <v>124</v>
      </c>
      <c r="Z177" s="22" t="s">
        <v>125</v>
      </c>
      <c r="AA177" s="22" t="s">
        <v>126</v>
      </c>
      <c r="AB177" s="22" t="s">
        <v>126</v>
      </c>
      <c r="AC177" s="22" t="s">
        <v>126</v>
      </c>
      <c r="AD177" s="22" t="s">
        <v>126</v>
      </c>
      <c r="AE177" s="22">
        <v>11</v>
      </c>
      <c r="AF177" s="22">
        <v>32</v>
      </c>
      <c r="AG177" s="22">
        <v>64</v>
      </c>
      <c r="AH177" s="22" t="s">
        <v>127</v>
      </c>
      <c r="AI177" s="22" t="s">
        <v>596</v>
      </c>
      <c r="AJ177" s="29"/>
    </row>
    <row r="178" ht="35.1" customHeight="1" spans="1:36">
      <c r="A178" s="31" t="s">
        <v>20</v>
      </c>
      <c r="B178" s="32">
        <f>SUM(B179)</f>
        <v>1</v>
      </c>
      <c r="C178" s="31"/>
      <c r="D178" s="22"/>
      <c r="E178" s="22"/>
      <c r="F178" s="22"/>
      <c r="G178" s="22"/>
      <c r="H178" s="22"/>
      <c r="I178" s="22"/>
      <c r="J178" s="22"/>
      <c r="K178" s="32">
        <f>SUM(K179)</f>
        <v>50</v>
      </c>
      <c r="L178" s="32">
        <f t="shared" ref="L178:X178" si="11">SUM(L179)</f>
        <v>0</v>
      </c>
      <c r="M178" s="32">
        <f t="shared" si="11"/>
        <v>0</v>
      </c>
      <c r="N178" s="32">
        <f t="shared" si="11"/>
        <v>0</v>
      </c>
      <c r="O178" s="32">
        <f t="shared" si="11"/>
        <v>0</v>
      </c>
      <c r="P178" s="32">
        <f t="shared" si="11"/>
        <v>0</v>
      </c>
      <c r="Q178" s="32">
        <f t="shared" si="11"/>
        <v>50</v>
      </c>
      <c r="R178" s="32">
        <f t="shared" si="11"/>
        <v>0</v>
      </c>
      <c r="S178" s="32">
        <f t="shared" si="11"/>
        <v>0</v>
      </c>
      <c r="T178" s="32">
        <f t="shared" si="11"/>
        <v>0</v>
      </c>
      <c r="U178" s="32">
        <f t="shared" si="11"/>
        <v>0</v>
      </c>
      <c r="V178" s="32">
        <f t="shared" si="11"/>
        <v>0</v>
      </c>
      <c r="W178" s="32">
        <f t="shared" si="11"/>
        <v>0</v>
      </c>
      <c r="X178" s="32">
        <f t="shared" si="11"/>
        <v>0</v>
      </c>
      <c r="Y178" s="22"/>
      <c r="Z178" s="22"/>
      <c r="AA178" s="22"/>
      <c r="AB178" s="22"/>
      <c r="AC178" s="22"/>
      <c r="AD178" s="22"/>
      <c r="AE178" s="22"/>
      <c r="AF178" s="22"/>
      <c r="AG178" s="22"/>
      <c r="AH178" s="22"/>
      <c r="AI178" s="22"/>
      <c r="AJ178" s="29"/>
    </row>
    <row r="179" ht="35.1" customHeight="1" spans="1:36">
      <c r="A179" s="31"/>
      <c r="B179" s="32">
        <v>1</v>
      </c>
      <c r="C179" s="31" t="s">
        <v>597</v>
      </c>
      <c r="D179" s="22" t="s">
        <v>598</v>
      </c>
      <c r="E179" s="22" t="s">
        <v>121</v>
      </c>
      <c r="F179" s="22" t="s">
        <v>121</v>
      </c>
      <c r="G179" s="22">
        <v>2020</v>
      </c>
      <c r="H179" s="22" t="s">
        <v>569</v>
      </c>
      <c r="I179" s="22" t="s">
        <v>151</v>
      </c>
      <c r="J179" s="22">
        <v>18809155528</v>
      </c>
      <c r="K179" s="22">
        <f>L179+Q179+R179+S179+T179+U179+V179+W179+X179</f>
        <v>50</v>
      </c>
      <c r="L179" s="22"/>
      <c r="M179" s="22"/>
      <c r="N179" s="22"/>
      <c r="O179" s="22"/>
      <c r="P179" s="22"/>
      <c r="Q179" s="22">
        <v>50</v>
      </c>
      <c r="R179" s="22"/>
      <c r="S179" s="22"/>
      <c r="T179" s="22"/>
      <c r="U179" s="22"/>
      <c r="V179" s="22"/>
      <c r="W179" s="22"/>
      <c r="X179" s="22"/>
      <c r="Y179" s="22" t="s">
        <v>124</v>
      </c>
      <c r="Z179" s="22" t="s">
        <v>125</v>
      </c>
      <c r="AA179" s="22" t="s">
        <v>125</v>
      </c>
      <c r="AB179" s="22" t="s">
        <v>126</v>
      </c>
      <c r="AC179" s="22" t="s">
        <v>126</v>
      </c>
      <c r="AD179" s="22" t="s">
        <v>126</v>
      </c>
      <c r="AE179" s="22">
        <v>1</v>
      </c>
      <c r="AF179" s="22">
        <v>3</v>
      </c>
      <c r="AG179" s="22">
        <v>5</v>
      </c>
      <c r="AH179" s="22" t="s">
        <v>127</v>
      </c>
      <c r="AI179" s="22" t="s">
        <v>599</v>
      </c>
      <c r="AJ179" s="29"/>
    </row>
    <row r="180" ht="35.1" customHeight="1" spans="1:36">
      <c r="A180" s="31" t="s">
        <v>21</v>
      </c>
      <c r="B180" s="22">
        <f>SUM(B181:B199)</f>
        <v>19</v>
      </c>
      <c r="C180" s="31"/>
      <c r="D180" s="22"/>
      <c r="E180" s="22"/>
      <c r="F180" s="22"/>
      <c r="G180" s="22"/>
      <c r="H180" s="22"/>
      <c r="I180" s="22"/>
      <c r="J180" s="22"/>
      <c r="K180" s="22">
        <f>SUM(K181:K199)</f>
        <v>3319</v>
      </c>
      <c r="L180" s="22">
        <f t="shared" ref="L180:X180" si="12">SUM(L181:L199)</f>
        <v>2849</v>
      </c>
      <c r="M180" s="22">
        <f t="shared" si="12"/>
        <v>1074</v>
      </c>
      <c r="N180" s="22">
        <f t="shared" si="12"/>
        <v>1370</v>
      </c>
      <c r="O180" s="22">
        <f t="shared" si="12"/>
        <v>80</v>
      </c>
      <c r="P180" s="22">
        <f t="shared" si="12"/>
        <v>325</v>
      </c>
      <c r="Q180" s="22">
        <f t="shared" si="12"/>
        <v>470</v>
      </c>
      <c r="R180" s="22">
        <f t="shared" si="12"/>
        <v>0</v>
      </c>
      <c r="S180" s="22">
        <f t="shared" si="12"/>
        <v>0</v>
      </c>
      <c r="T180" s="22">
        <f t="shared" si="12"/>
        <v>0</v>
      </c>
      <c r="U180" s="22">
        <f t="shared" si="12"/>
        <v>0</v>
      </c>
      <c r="V180" s="22">
        <f t="shared" si="12"/>
        <v>0</v>
      </c>
      <c r="W180" s="22">
        <f t="shared" si="12"/>
        <v>0</v>
      </c>
      <c r="X180" s="22">
        <f t="shared" si="12"/>
        <v>0</v>
      </c>
      <c r="Y180" s="22"/>
      <c r="Z180" s="22"/>
      <c r="AA180" s="22"/>
      <c r="AB180" s="22"/>
      <c r="AC180" s="22"/>
      <c r="AD180" s="22"/>
      <c r="AE180" s="22"/>
      <c r="AF180" s="22"/>
      <c r="AG180" s="22"/>
      <c r="AH180" s="22"/>
      <c r="AI180" s="22"/>
      <c r="AJ180" s="29"/>
    </row>
    <row r="181" ht="35.1" customHeight="1" spans="1:36">
      <c r="A181" s="31"/>
      <c r="B181" s="32">
        <v>1</v>
      </c>
      <c r="C181" s="31" t="s">
        <v>600</v>
      </c>
      <c r="D181" s="22" t="s">
        <v>601</v>
      </c>
      <c r="E181" s="22" t="s">
        <v>121</v>
      </c>
      <c r="F181" s="22" t="s">
        <v>121</v>
      </c>
      <c r="G181" s="22">
        <v>2020</v>
      </c>
      <c r="H181" s="22" t="s">
        <v>569</v>
      </c>
      <c r="I181" s="22" t="s">
        <v>602</v>
      </c>
      <c r="J181" s="22">
        <v>18992586678</v>
      </c>
      <c r="K181" s="22">
        <f>L181+Q181+R181+S181+T181+U181+V181+W181+X181</f>
        <v>200</v>
      </c>
      <c r="L181" s="22"/>
      <c r="M181" s="22"/>
      <c r="N181" s="22"/>
      <c r="O181" s="22"/>
      <c r="P181" s="22"/>
      <c r="Q181" s="22">
        <v>200</v>
      </c>
      <c r="R181" s="22"/>
      <c r="S181" s="22"/>
      <c r="T181" s="22"/>
      <c r="U181" s="22"/>
      <c r="V181" s="22"/>
      <c r="W181" s="22"/>
      <c r="X181" s="22"/>
      <c r="Y181" s="22" t="s">
        <v>124</v>
      </c>
      <c r="Z181" s="22" t="s">
        <v>125</v>
      </c>
      <c r="AA181" s="22" t="s">
        <v>125</v>
      </c>
      <c r="AB181" s="22" t="s">
        <v>126</v>
      </c>
      <c r="AC181" s="22" t="s">
        <v>126</v>
      </c>
      <c r="AD181" s="22" t="s">
        <v>126</v>
      </c>
      <c r="AE181" s="22">
        <v>5</v>
      </c>
      <c r="AF181" s="22">
        <v>15</v>
      </c>
      <c r="AG181" s="22">
        <v>20</v>
      </c>
      <c r="AH181" s="22" t="s">
        <v>127</v>
      </c>
      <c r="AI181" s="22" t="s">
        <v>221</v>
      </c>
      <c r="AJ181" s="29"/>
    </row>
    <row r="182" ht="35.1" customHeight="1" spans="1:36">
      <c r="A182" s="31"/>
      <c r="B182" s="32">
        <v>1</v>
      </c>
      <c r="C182" s="31" t="s">
        <v>603</v>
      </c>
      <c r="D182" s="22" t="s">
        <v>604</v>
      </c>
      <c r="E182" s="22" t="s">
        <v>121</v>
      </c>
      <c r="F182" s="22" t="s">
        <v>121</v>
      </c>
      <c r="G182" s="22">
        <v>2020</v>
      </c>
      <c r="H182" s="22" t="s">
        <v>569</v>
      </c>
      <c r="I182" s="22" t="s">
        <v>605</v>
      </c>
      <c r="J182" s="22">
        <v>13333507222</v>
      </c>
      <c r="K182" s="22">
        <f>L182+Q182+R182+S182+T182+U182+V182+W182+X182</f>
        <v>110</v>
      </c>
      <c r="L182" s="22"/>
      <c r="M182" s="22"/>
      <c r="N182" s="22"/>
      <c r="O182" s="22"/>
      <c r="P182" s="22"/>
      <c r="Q182" s="22">
        <v>110</v>
      </c>
      <c r="R182" s="22"/>
      <c r="S182" s="22"/>
      <c r="T182" s="22"/>
      <c r="U182" s="22"/>
      <c r="V182" s="22"/>
      <c r="W182" s="22"/>
      <c r="X182" s="22"/>
      <c r="Y182" s="22" t="s">
        <v>124</v>
      </c>
      <c r="Z182" s="22" t="s">
        <v>125</v>
      </c>
      <c r="AA182" s="22" t="s">
        <v>125</v>
      </c>
      <c r="AB182" s="22" t="s">
        <v>126</v>
      </c>
      <c r="AC182" s="22" t="s">
        <v>126</v>
      </c>
      <c r="AD182" s="22" t="s">
        <v>126</v>
      </c>
      <c r="AE182" s="22">
        <v>5</v>
      </c>
      <c r="AF182" s="22">
        <v>15</v>
      </c>
      <c r="AG182" s="22">
        <v>25</v>
      </c>
      <c r="AH182" s="22" t="s">
        <v>127</v>
      </c>
      <c r="AI182" s="22" t="s">
        <v>221</v>
      </c>
      <c r="AJ182" s="29"/>
    </row>
    <row r="183" ht="35.1" customHeight="1" spans="1:36">
      <c r="A183" s="31"/>
      <c r="B183" s="32">
        <v>1</v>
      </c>
      <c r="C183" s="31" t="s">
        <v>606</v>
      </c>
      <c r="D183" s="22" t="s">
        <v>607</v>
      </c>
      <c r="E183" s="22" t="s">
        <v>154</v>
      </c>
      <c r="F183" s="22" t="s">
        <v>154</v>
      </c>
      <c r="G183" s="22">
        <v>2020</v>
      </c>
      <c r="H183" s="22" t="s">
        <v>503</v>
      </c>
      <c r="I183" s="22" t="s">
        <v>504</v>
      </c>
      <c r="J183" s="22">
        <v>18009152752</v>
      </c>
      <c r="K183" s="22">
        <f t="shared" ref="K183:K199" si="13">L183+Q183+R183+S183+T183+U183+V183+W183+X183</f>
        <v>30</v>
      </c>
      <c r="L183" s="22">
        <f>SUM(M183:P183)</f>
        <v>30</v>
      </c>
      <c r="M183" s="22">
        <v>30</v>
      </c>
      <c r="N183" s="22"/>
      <c r="O183" s="22"/>
      <c r="P183" s="22"/>
      <c r="Q183" s="22"/>
      <c r="R183" s="22"/>
      <c r="S183" s="22"/>
      <c r="T183" s="22"/>
      <c r="U183" s="22"/>
      <c r="V183" s="22"/>
      <c r="W183" s="22"/>
      <c r="X183" s="22"/>
      <c r="Y183" s="22" t="s">
        <v>124</v>
      </c>
      <c r="Z183" s="22" t="s">
        <v>125</v>
      </c>
      <c r="AA183" s="22" t="s">
        <v>126</v>
      </c>
      <c r="AB183" s="22" t="s">
        <v>126</v>
      </c>
      <c r="AC183" s="22" t="s">
        <v>126</v>
      </c>
      <c r="AD183" s="22" t="s">
        <v>126</v>
      </c>
      <c r="AE183" s="22">
        <v>3</v>
      </c>
      <c r="AF183" s="22">
        <v>10</v>
      </c>
      <c r="AG183" s="22">
        <v>20</v>
      </c>
      <c r="AH183" s="22" t="s">
        <v>608</v>
      </c>
      <c r="AI183" s="22" t="s">
        <v>609</v>
      </c>
      <c r="AJ183" s="29"/>
    </row>
    <row r="184" ht="35.1" customHeight="1" spans="1:36">
      <c r="A184" s="31"/>
      <c r="B184" s="32">
        <v>1</v>
      </c>
      <c r="C184" s="31" t="s">
        <v>610</v>
      </c>
      <c r="D184" s="22" t="s">
        <v>611</v>
      </c>
      <c r="E184" s="22" t="s">
        <v>316</v>
      </c>
      <c r="F184" s="22" t="s">
        <v>317</v>
      </c>
      <c r="G184" s="22">
        <v>2020</v>
      </c>
      <c r="H184" s="22" t="s">
        <v>503</v>
      </c>
      <c r="I184" s="22" t="s">
        <v>504</v>
      </c>
      <c r="J184" s="22">
        <v>18009152752</v>
      </c>
      <c r="K184" s="22">
        <f t="shared" si="13"/>
        <v>30</v>
      </c>
      <c r="L184" s="22">
        <f t="shared" ref="L184:L194" si="14">SUM(M184:P184)</f>
        <v>30</v>
      </c>
      <c r="M184" s="22">
        <v>30</v>
      </c>
      <c r="N184" s="22"/>
      <c r="O184" s="22"/>
      <c r="P184" s="22"/>
      <c r="Q184" s="22"/>
      <c r="R184" s="22"/>
      <c r="S184" s="22"/>
      <c r="T184" s="22"/>
      <c r="U184" s="22"/>
      <c r="V184" s="22"/>
      <c r="W184" s="22"/>
      <c r="X184" s="22"/>
      <c r="Y184" s="22" t="s">
        <v>124</v>
      </c>
      <c r="Z184" s="22" t="s">
        <v>125</v>
      </c>
      <c r="AA184" s="22" t="s">
        <v>126</v>
      </c>
      <c r="AB184" s="22" t="s">
        <v>126</v>
      </c>
      <c r="AC184" s="22" t="s">
        <v>126</v>
      </c>
      <c r="AD184" s="22" t="s">
        <v>126</v>
      </c>
      <c r="AE184" s="22">
        <v>4</v>
      </c>
      <c r="AF184" s="22">
        <v>10</v>
      </c>
      <c r="AG184" s="22">
        <v>20</v>
      </c>
      <c r="AH184" s="22" t="s">
        <v>608</v>
      </c>
      <c r="AI184" s="22" t="s">
        <v>612</v>
      </c>
      <c r="AJ184" s="29"/>
    </row>
    <row r="185" ht="35.1" customHeight="1" spans="1:36">
      <c r="A185" s="31"/>
      <c r="B185" s="32">
        <v>1</v>
      </c>
      <c r="C185" s="31" t="s">
        <v>613</v>
      </c>
      <c r="D185" s="22" t="s">
        <v>614</v>
      </c>
      <c r="E185" s="22" t="s">
        <v>121</v>
      </c>
      <c r="F185" s="22" t="s">
        <v>121</v>
      </c>
      <c r="G185" s="22">
        <v>2020</v>
      </c>
      <c r="H185" s="22" t="s">
        <v>503</v>
      </c>
      <c r="I185" s="22" t="s">
        <v>504</v>
      </c>
      <c r="J185" s="22">
        <v>18009152752</v>
      </c>
      <c r="K185" s="22">
        <f t="shared" si="13"/>
        <v>300</v>
      </c>
      <c r="L185" s="22">
        <f t="shared" si="14"/>
        <v>300</v>
      </c>
      <c r="M185" s="22"/>
      <c r="N185" s="22">
        <v>300</v>
      </c>
      <c r="O185" s="22"/>
      <c r="P185" s="22"/>
      <c r="Q185" s="22"/>
      <c r="R185" s="22"/>
      <c r="S185" s="22"/>
      <c r="T185" s="22"/>
      <c r="U185" s="22"/>
      <c r="V185" s="22"/>
      <c r="W185" s="22"/>
      <c r="X185" s="22"/>
      <c r="Y185" s="22" t="s">
        <v>124</v>
      </c>
      <c r="Z185" s="22" t="s">
        <v>125</v>
      </c>
      <c r="AA185" s="22" t="s">
        <v>126</v>
      </c>
      <c r="AB185" s="22" t="s">
        <v>126</v>
      </c>
      <c r="AC185" s="22" t="s">
        <v>126</v>
      </c>
      <c r="AD185" s="22" t="s">
        <v>126</v>
      </c>
      <c r="AE185" s="22">
        <v>625</v>
      </c>
      <c r="AF185" s="22">
        <v>2000</v>
      </c>
      <c r="AG185" s="22">
        <v>4000</v>
      </c>
      <c r="AH185" s="22" t="s">
        <v>608</v>
      </c>
      <c r="AI185" s="22" t="s">
        <v>615</v>
      </c>
      <c r="AJ185" s="29"/>
    </row>
    <row r="186" ht="35.1" customHeight="1" spans="1:36">
      <c r="A186" s="31"/>
      <c r="B186" s="32">
        <v>1</v>
      </c>
      <c r="C186" s="31" t="s">
        <v>616</v>
      </c>
      <c r="D186" s="22" t="s">
        <v>617</v>
      </c>
      <c r="E186" s="22" t="s">
        <v>121</v>
      </c>
      <c r="F186" s="22" t="s">
        <v>121</v>
      </c>
      <c r="G186" s="22">
        <v>2020</v>
      </c>
      <c r="H186" s="22" t="s">
        <v>503</v>
      </c>
      <c r="I186" s="22" t="s">
        <v>504</v>
      </c>
      <c r="J186" s="22">
        <v>18009152752</v>
      </c>
      <c r="K186" s="22">
        <f t="shared" si="13"/>
        <v>200</v>
      </c>
      <c r="L186" s="22">
        <f t="shared" si="14"/>
        <v>200</v>
      </c>
      <c r="M186" s="22">
        <v>200</v>
      </c>
      <c r="N186" s="22"/>
      <c r="O186" s="22"/>
      <c r="P186" s="22"/>
      <c r="Q186" s="22"/>
      <c r="R186" s="22"/>
      <c r="S186" s="22"/>
      <c r="T186" s="22"/>
      <c r="U186" s="22"/>
      <c r="V186" s="22"/>
      <c r="W186" s="22"/>
      <c r="X186" s="22"/>
      <c r="Y186" s="22" t="s">
        <v>124</v>
      </c>
      <c r="Z186" s="22" t="s">
        <v>125</v>
      </c>
      <c r="AA186" s="22" t="s">
        <v>126</v>
      </c>
      <c r="AB186" s="22" t="s">
        <v>126</v>
      </c>
      <c r="AC186" s="22" t="s">
        <v>126</v>
      </c>
      <c r="AD186" s="22" t="s">
        <v>126</v>
      </c>
      <c r="AE186" s="22">
        <v>644</v>
      </c>
      <c r="AF186" s="22">
        <v>2000</v>
      </c>
      <c r="AG186" s="22">
        <v>4600</v>
      </c>
      <c r="AH186" s="22" t="s">
        <v>608</v>
      </c>
      <c r="AI186" s="22" t="s">
        <v>618</v>
      </c>
      <c r="AJ186" s="29"/>
    </row>
    <row r="187" ht="35.1" customHeight="1" spans="1:36">
      <c r="A187" s="31"/>
      <c r="B187" s="32">
        <v>1</v>
      </c>
      <c r="C187" s="31" t="s">
        <v>619</v>
      </c>
      <c r="D187" s="22" t="s">
        <v>620</v>
      </c>
      <c r="E187" s="22" t="s">
        <v>121</v>
      </c>
      <c r="F187" s="22" t="s">
        <v>121</v>
      </c>
      <c r="G187" s="22">
        <v>2020</v>
      </c>
      <c r="H187" s="22" t="s">
        <v>503</v>
      </c>
      <c r="I187" s="22" t="s">
        <v>504</v>
      </c>
      <c r="J187" s="22">
        <v>18009152752</v>
      </c>
      <c r="K187" s="22">
        <f t="shared" si="13"/>
        <v>80</v>
      </c>
      <c r="L187" s="22">
        <f t="shared" si="14"/>
        <v>80</v>
      </c>
      <c r="M187" s="22"/>
      <c r="N187" s="22"/>
      <c r="O187" s="22">
        <v>10</v>
      </c>
      <c r="P187" s="22">
        <v>70</v>
      </c>
      <c r="Q187" s="22"/>
      <c r="R187" s="22"/>
      <c r="S187" s="22"/>
      <c r="T187" s="22"/>
      <c r="U187" s="22"/>
      <c r="V187" s="22"/>
      <c r="W187" s="22"/>
      <c r="X187" s="22"/>
      <c r="Y187" s="22" t="s">
        <v>124</v>
      </c>
      <c r="Z187" s="22" t="s">
        <v>125</v>
      </c>
      <c r="AA187" s="22" t="s">
        <v>126</v>
      </c>
      <c r="AB187" s="22" t="s">
        <v>126</v>
      </c>
      <c r="AC187" s="22" t="s">
        <v>126</v>
      </c>
      <c r="AD187" s="22" t="s">
        <v>126</v>
      </c>
      <c r="AE187" s="22">
        <v>68</v>
      </c>
      <c r="AF187" s="22">
        <v>200</v>
      </c>
      <c r="AG187" s="22">
        <v>400</v>
      </c>
      <c r="AH187" s="22" t="s">
        <v>608</v>
      </c>
      <c r="AI187" s="22" t="s">
        <v>621</v>
      </c>
      <c r="AJ187" s="29"/>
    </row>
    <row r="188" ht="35.1" customHeight="1" spans="1:36">
      <c r="A188" s="31"/>
      <c r="B188" s="32">
        <v>1</v>
      </c>
      <c r="C188" s="31" t="s">
        <v>622</v>
      </c>
      <c r="D188" s="22" t="s">
        <v>623</v>
      </c>
      <c r="E188" s="22" t="s">
        <v>121</v>
      </c>
      <c r="F188" s="22" t="s">
        <v>121</v>
      </c>
      <c r="G188" s="22">
        <v>2020</v>
      </c>
      <c r="H188" s="22" t="s">
        <v>503</v>
      </c>
      <c r="I188" s="22" t="s">
        <v>504</v>
      </c>
      <c r="J188" s="22">
        <v>18009152752</v>
      </c>
      <c r="K188" s="22">
        <f t="shared" si="13"/>
        <v>80</v>
      </c>
      <c r="L188" s="22">
        <f t="shared" si="14"/>
        <v>80</v>
      </c>
      <c r="M188" s="22"/>
      <c r="N188" s="22"/>
      <c r="O188" s="22">
        <v>10</v>
      </c>
      <c r="P188" s="22">
        <v>70</v>
      </c>
      <c r="Q188" s="22"/>
      <c r="R188" s="22"/>
      <c r="S188" s="22"/>
      <c r="T188" s="22"/>
      <c r="U188" s="22"/>
      <c r="V188" s="22"/>
      <c r="W188" s="22"/>
      <c r="X188" s="22"/>
      <c r="Y188" s="22" t="s">
        <v>124</v>
      </c>
      <c r="Z188" s="22" t="s">
        <v>125</v>
      </c>
      <c r="AA188" s="22" t="s">
        <v>126</v>
      </c>
      <c r="AB188" s="22" t="s">
        <v>126</v>
      </c>
      <c r="AC188" s="22" t="s">
        <v>126</v>
      </c>
      <c r="AD188" s="22" t="s">
        <v>126</v>
      </c>
      <c r="AE188" s="22">
        <v>68</v>
      </c>
      <c r="AF188" s="22">
        <v>200</v>
      </c>
      <c r="AG188" s="22">
        <v>400</v>
      </c>
      <c r="AH188" s="22" t="s">
        <v>608</v>
      </c>
      <c r="AI188" s="22" t="s">
        <v>624</v>
      </c>
      <c r="AJ188" s="29"/>
    </row>
    <row r="189" ht="35.1" customHeight="1" spans="1:36">
      <c r="A189" s="31"/>
      <c r="B189" s="32">
        <v>1</v>
      </c>
      <c r="C189" s="31" t="s">
        <v>625</v>
      </c>
      <c r="D189" s="22" t="s">
        <v>626</v>
      </c>
      <c r="E189" s="22" t="s">
        <v>121</v>
      </c>
      <c r="F189" s="22" t="s">
        <v>121</v>
      </c>
      <c r="G189" s="22">
        <v>2020</v>
      </c>
      <c r="H189" s="22" t="s">
        <v>503</v>
      </c>
      <c r="I189" s="22" t="s">
        <v>504</v>
      </c>
      <c r="J189" s="22">
        <v>18009152752</v>
      </c>
      <c r="K189" s="22">
        <f t="shared" si="13"/>
        <v>80</v>
      </c>
      <c r="L189" s="22">
        <f t="shared" si="14"/>
        <v>80</v>
      </c>
      <c r="M189" s="22"/>
      <c r="N189" s="22"/>
      <c r="O189" s="22">
        <v>50</v>
      </c>
      <c r="P189" s="22">
        <v>30</v>
      </c>
      <c r="Q189" s="22"/>
      <c r="R189" s="22"/>
      <c r="S189" s="22"/>
      <c r="T189" s="22"/>
      <c r="U189" s="22"/>
      <c r="V189" s="22"/>
      <c r="W189" s="22"/>
      <c r="X189" s="22"/>
      <c r="Y189" s="22" t="s">
        <v>124</v>
      </c>
      <c r="Z189" s="22" t="s">
        <v>125</v>
      </c>
      <c r="AA189" s="22" t="s">
        <v>126</v>
      </c>
      <c r="AB189" s="22" t="s">
        <v>126</v>
      </c>
      <c r="AC189" s="22" t="s">
        <v>126</v>
      </c>
      <c r="AD189" s="22" t="s">
        <v>126</v>
      </c>
      <c r="AE189" s="22">
        <v>68</v>
      </c>
      <c r="AF189" s="22">
        <v>200</v>
      </c>
      <c r="AG189" s="22">
        <v>400</v>
      </c>
      <c r="AH189" s="22" t="s">
        <v>608</v>
      </c>
      <c r="AI189" s="22" t="s">
        <v>627</v>
      </c>
      <c r="AJ189" s="29"/>
    </row>
    <row r="190" ht="35.1" customHeight="1" spans="1:36">
      <c r="A190" s="31"/>
      <c r="B190" s="32">
        <v>1</v>
      </c>
      <c r="C190" s="31" t="s">
        <v>628</v>
      </c>
      <c r="D190" s="22" t="s">
        <v>629</v>
      </c>
      <c r="E190" s="22" t="s">
        <v>121</v>
      </c>
      <c r="F190" s="22" t="s">
        <v>121</v>
      </c>
      <c r="G190" s="22">
        <v>2020</v>
      </c>
      <c r="H190" s="22" t="s">
        <v>503</v>
      </c>
      <c r="I190" s="22" t="s">
        <v>504</v>
      </c>
      <c r="J190" s="22">
        <v>18009152752</v>
      </c>
      <c r="K190" s="22">
        <f t="shared" si="13"/>
        <v>25</v>
      </c>
      <c r="L190" s="22">
        <f t="shared" si="14"/>
        <v>25</v>
      </c>
      <c r="M190" s="22"/>
      <c r="N190" s="22"/>
      <c r="O190" s="22">
        <v>10</v>
      </c>
      <c r="P190" s="22">
        <v>15</v>
      </c>
      <c r="Q190" s="22"/>
      <c r="R190" s="22"/>
      <c r="S190" s="22"/>
      <c r="T190" s="22"/>
      <c r="U190" s="22"/>
      <c r="V190" s="22"/>
      <c r="W190" s="22"/>
      <c r="X190" s="22"/>
      <c r="Y190" s="22" t="s">
        <v>124</v>
      </c>
      <c r="Z190" s="22" t="s">
        <v>125</v>
      </c>
      <c r="AA190" s="22" t="s">
        <v>126</v>
      </c>
      <c r="AB190" s="22" t="s">
        <v>126</v>
      </c>
      <c r="AC190" s="22" t="s">
        <v>126</v>
      </c>
      <c r="AD190" s="22" t="s">
        <v>126</v>
      </c>
      <c r="AE190" s="22">
        <v>7</v>
      </c>
      <c r="AF190" s="22">
        <v>20</v>
      </c>
      <c r="AG190" s="22">
        <v>30</v>
      </c>
      <c r="AH190" s="22" t="s">
        <v>608</v>
      </c>
      <c r="AI190" s="22" t="s">
        <v>630</v>
      </c>
      <c r="AJ190" s="29"/>
    </row>
    <row r="191" ht="35.1" customHeight="1" spans="1:36">
      <c r="A191" s="31"/>
      <c r="B191" s="32">
        <v>1</v>
      </c>
      <c r="C191" s="31" t="s">
        <v>631</v>
      </c>
      <c r="D191" s="22" t="s">
        <v>632</v>
      </c>
      <c r="E191" s="22" t="s">
        <v>121</v>
      </c>
      <c r="F191" s="22" t="s">
        <v>121</v>
      </c>
      <c r="G191" s="22">
        <v>2020</v>
      </c>
      <c r="H191" s="22" t="s">
        <v>503</v>
      </c>
      <c r="I191" s="22" t="s">
        <v>504</v>
      </c>
      <c r="J191" s="22">
        <v>18009152752</v>
      </c>
      <c r="K191" s="22">
        <f t="shared" si="13"/>
        <v>700</v>
      </c>
      <c r="L191" s="22">
        <f t="shared" si="14"/>
        <v>700</v>
      </c>
      <c r="M191" s="22">
        <v>700</v>
      </c>
      <c r="N191" s="22"/>
      <c r="O191" s="22"/>
      <c r="P191" s="22"/>
      <c r="Q191" s="22"/>
      <c r="R191" s="22"/>
      <c r="S191" s="22"/>
      <c r="T191" s="22"/>
      <c r="U191" s="22"/>
      <c r="V191" s="22"/>
      <c r="W191" s="22"/>
      <c r="X191" s="22"/>
      <c r="Y191" s="22" t="s">
        <v>124</v>
      </c>
      <c r="Z191" s="22" t="s">
        <v>125</v>
      </c>
      <c r="AA191" s="22" t="s">
        <v>126</v>
      </c>
      <c r="AB191" s="22" t="s">
        <v>126</v>
      </c>
      <c r="AC191" s="22" t="s">
        <v>126</v>
      </c>
      <c r="AD191" s="22" t="s">
        <v>126</v>
      </c>
      <c r="AE191" s="22">
        <v>200</v>
      </c>
      <c r="AF191" s="22">
        <v>500</v>
      </c>
      <c r="AG191" s="22">
        <v>1000</v>
      </c>
      <c r="AH191" s="22" t="s">
        <v>608</v>
      </c>
      <c r="AI191" s="22" t="s">
        <v>633</v>
      </c>
      <c r="AJ191" s="29"/>
    </row>
    <row r="192" ht="35.1" customHeight="1" spans="1:36">
      <c r="A192" s="31"/>
      <c r="B192" s="32">
        <v>1</v>
      </c>
      <c r="C192" s="31" t="s">
        <v>634</v>
      </c>
      <c r="D192" s="22" t="s">
        <v>635</v>
      </c>
      <c r="E192" s="22" t="s">
        <v>121</v>
      </c>
      <c r="F192" s="22" t="s">
        <v>121</v>
      </c>
      <c r="G192" s="22">
        <v>2020</v>
      </c>
      <c r="H192" s="22" t="s">
        <v>503</v>
      </c>
      <c r="I192" s="22" t="s">
        <v>504</v>
      </c>
      <c r="J192" s="22">
        <v>18009152752</v>
      </c>
      <c r="K192" s="22">
        <f t="shared" si="13"/>
        <v>210</v>
      </c>
      <c r="L192" s="22">
        <f t="shared" si="14"/>
        <v>210</v>
      </c>
      <c r="M192" s="22"/>
      <c r="N192" s="22">
        <v>70</v>
      </c>
      <c r="O192" s="22"/>
      <c r="P192" s="22">
        <v>140</v>
      </c>
      <c r="Q192" s="22"/>
      <c r="R192" s="22"/>
      <c r="S192" s="22"/>
      <c r="T192" s="22"/>
      <c r="U192" s="22"/>
      <c r="V192" s="22"/>
      <c r="W192" s="22"/>
      <c r="X192" s="22"/>
      <c r="Y192" s="22" t="s">
        <v>124</v>
      </c>
      <c r="Z192" s="22" t="s">
        <v>125</v>
      </c>
      <c r="AA192" s="22" t="s">
        <v>126</v>
      </c>
      <c r="AB192" s="22" t="s">
        <v>126</v>
      </c>
      <c r="AC192" s="22" t="s">
        <v>126</v>
      </c>
      <c r="AD192" s="22" t="s">
        <v>126</v>
      </c>
      <c r="AE192" s="22">
        <v>10</v>
      </c>
      <c r="AF192" s="22">
        <v>30</v>
      </c>
      <c r="AG192" s="22">
        <v>50</v>
      </c>
      <c r="AH192" s="22" t="s">
        <v>608</v>
      </c>
      <c r="AI192" s="22" t="s">
        <v>636</v>
      </c>
      <c r="AJ192" s="29"/>
    </row>
    <row r="193" ht="35.1" customHeight="1" spans="1:36">
      <c r="A193" s="31"/>
      <c r="B193" s="32">
        <v>1</v>
      </c>
      <c r="C193" s="31" t="s">
        <v>637</v>
      </c>
      <c r="D193" s="22" t="s">
        <v>638</v>
      </c>
      <c r="E193" s="22" t="s">
        <v>136</v>
      </c>
      <c r="F193" s="22" t="s">
        <v>136</v>
      </c>
      <c r="G193" s="22">
        <v>2020</v>
      </c>
      <c r="H193" s="22" t="s">
        <v>503</v>
      </c>
      <c r="I193" s="22" t="s">
        <v>504</v>
      </c>
      <c r="J193" s="22">
        <v>18009152752</v>
      </c>
      <c r="K193" s="22">
        <f t="shared" si="13"/>
        <v>600</v>
      </c>
      <c r="L193" s="22">
        <f t="shared" si="14"/>
        <v>600</v>
      </c>
      <c r="M193" s="22"/>
      <c r="N193" s="22">
        <v>600</v>
      </c>
      <c r="O193" s="22"/>
      <c r="P193" s="22"/>
      <c r="Q193" s="22"/>
      <c r="R193" s="22"/>
      <c r="S193" s="22"/>
      <c r="T193" s="22"/>
      <c r="U193" s="22"/>
      <c r="V193" s="22"/>
      <c r="W193" s="22"/>
      <c r="X193" s="22"/>
      <c r="Y193" s="22" t="s">
        <v>124</v>
      </c>
      <c r="Z193" s="22" t="s">
        <v>125</v>
      </c>
      <c r="AA193" s="22" t="s">
        <v>126</v>
      </c>
      <c r="AB193" s="22" t="s">
        <v>126</v>
      </c>
      <c r="AC193" s="22" t="s">
        <v>126</v>
      </c>
      <c r="AD193" s="22" t="s">
        <v>126</v>
      </c>
      <c r="AE193" s="22">
        <v>25</v>
      </c>
      <c r="AF193" s="22">
        <v>70</v>
      </c>
      <c r="AG193" s="22">
        <v>150</v>
      </c>
      <c r="AH193" s="22" t="s">
        <v>608</v>
      </c>
      <c r="AI193" s="22" t="s">
        <v>636</v>
      </c>
      <c r="AJ193" s="29"/>
    </row>
    <row r="194" ht="35.1" customHeight="1" spans="1:36">
      <c r="A194" s="31"/>
      <c r="B194" s="32">
        <v>1</v>
      </c>
      <c r="C194" s="31" t="s">
        <v>639</v>
      </c>
      <c r="D194" s="22" t="s">
        <v>640</v>
      </c>
      <c r="E194" s="22" t="s">
        <v>154</v>
      </c>
      <c r="F194" s="22" t="s">
        <v>154</v>
      </c>
      <c r="G194" s="22">
        <v>2020</v>
      </c>
      <c r="H194" s="22" t="s">
        <v>503</v>
      </c>
      <c r="I194" s="22" t="s">
        <v>504</v>
      </c>
      <c r="J194" s="22">
        <v>18009152752</v>
      </c>
      <c r="K194" s="22">
        <f t="shared" si="13"/>
        <v>400</v>
      </c>
      <c r="L194" s="22">
        <f t="shared" si="14"/>
        <v>400</v>
      </c>
      <c r="M194" s="22"/>
      <c r="N194" s="22">
        <v>400</v>
      </c>
      <c r="O194" s="22"/>
      <c r="P194" s="22"/>
      <c r="Q194" s="22"/>
      <c r="R194" s="22"/>
      <c r="S194" s="22"/>
      <c r="T194" s="22"/>
      <c r="U194" s="22"/>
      <c r="V194" s="22"/>
      <c r="W194" s="22"/>
      <c r="X194" s="22"/>
      <c r="Y194" s="22" t="s">
        <v>124</v>
      </c>
      <c r="Z194" s="22" t="s">
        <v>125</v>
      </c>
      <c r="AA194" s="22" t="s">
        <v>126</v>
      </c>
      <c r="AB194" s="22" t="s">
        <v>126</v>
      </c>
      <c r="AC194" s="22" t="s">
        <v>126</v>
      </c>
      <c r="AD194" s="22" t="s">
        <v>126</v>
      </c>
      <c r="AE194" s="22">
        <v>4</v>
      </c>
      <c r="AF194" s="22">
        <v>12</v>
      </c>
      <c r="AG194" s="22">
        <v>60</v>
      </c>
      <c r="AH194" s="22" t="s">
        <v>608</v>
      </c>
      <c r="AI194" s="22" t="s">
        <v>641</v>
      </c>
      <c r="AJ194" s="29"/>
    </row>
    <row r="195" ht="35.1" customHeight="1" spans="1:36">
      <c r="A195" s="31"/>
      <c r="B195" s="32">
        <v>1</v>
      </c>
      <c r="C195" s="33" t="s">
        <v>642</v>
      </c>
      <c r="D195" s="22" t="s">
        <v>643</v>
      </c>
      <c r="E195" s="22" t="s">
        <v>229</v>
      </c>
      <c r="F195" s="22" t="s">
        <v>516</v>
      </c>
      <c r="G195" s="22">
        <v>2020</v>
      </c>
      <c r="H195" s="22" t="s">
        <v>503</v>
      </c>
      <c r="I195" s="22" t="s">
        <v>504</v>
      </c>
      <c r="J195" s="22">
        <v>18009152752</v>
      </c>
      <c r="K195" s="22">
        <f t="shared" si="13"/>
        <v>18</v>
      </c>
      <c r="L195" s="22">
        <f t="shared" ref="L195:L198" si="15">SUM(M195:P195)</f>
        <v>18</v>
      </c>
      <c r="M195" s="22">
        <v>18</v>
      </c>
      <c r="N195" s="22"/>
      <c r="O195" s="22"/>
      <c r="P195" s="22"/>
      <c r="Q195" s="22"/>
      <c r="R195" s="22"/>
      <c r="S195" s="22"/>
      <c r="T195" s="22"/>
      <c r="U195" s="22"/>
      <c r="V195" s="22"/>
      <c r="W195" s="22"/>
      <c r="X195" s="22"/>
      <c r="Y195" s="22" t="s">
        <v>124</v>
      </c>
      <c r="Z195" s="22" t="s">
        <v>125</v>
      </c>
      <c r="AA195" s="22" t="s">
        <v>125</v>
      </c>
      <c r="AB195" s="22" t="s">
        <v>126</v>
      </c>
      <c r="AC195" s="22" t="s">
        <v>126</v>
      </c>
      <c r="AD195" s="22" t="s">
        <v>126</v>
      </c>
      <c r="AE195" s="22">
        <v>10</v>
      </c>
      <c r="AF195" s="22">
        <v>30</v>
      </c>
      <c r="AG195" s="22">
        <v>75</v>
      </c>
      <c r="AH195" s="22" t="s">
        <v>505</v>
      </c>
      <c r="AI195" s="22" t="s">
        <v>644</v>
      </c>
      <c r="AJ195" s="29"/>
    </row>
    <row r="196" ht="35.1" customHeight="1" spans="1:36">
      <c r="A196" s="31"/>
      <c r="B196" s="32">
        <v>1</v>
      </c>
      <c r="C196" s="33" t="s">
        <v>645</v>
      </c>
      <c r="D196" s="22" t="s">
        <v>643</v>
      </c>
      <c r="E196" s="22" t="s">
        <v>238</v>
      </c>
      <c r="F196" s="22" t="s">
        <v>477</v>
      </c>
      <c r="G196" s="22">
        <v>2020</v>
      </c>
      <c r="H196" s="22" t="s">
        <v>503</v>
      </c>
      <c r="I196" s="22" t="s">
        <v>504</v>
      </c>
      <c r="J196" s="22">
        <v>18009152752</v>
      </c>
      <c r="K196" s="22">
        <f t="shared" si="13"/>
        <v>18</v>
      </c>
      <c r="L196" s="22">
        <f t="shared" si="15"/>
        <v>18</v>
      </c>
      <c r="M196" s="22">
        <v>18</v>
      </c>
      <c r="N196" s="22"/>
      <c r="O196" s="22"/>
      <c r="P196" s="22"/>
      <c r="Q196" s="22"/>
      <c r="R196" s="22"/>
      <c r="S196" s="22"/>
      <c r="T196" s="22"/>
      <c r="U196" s="22"/>
      <c r="V196" s="22"/>
      <c r="W196" s="22"/>
      <c r="X196" s="22"/>
      <c r="Y196" s="22" t="s">
        <v>124</v>
      </c>
      <c r="Z196" s="22" t="s">
        <v>125</v>
      </c>
      <c r="AA196" s="22" t="s">
        <v>126</v>
      </c>
      <c r="AB196" s="22" t="s">
        <v>126</v>
      </c>
      <c r="AC196" s="22" t="s">
        <v>126</v>
      </c>
      <c r="AD196" s="22" t="s">
        <v>126</v>
      </c>
      <c r="AE196" s="22">
        <v>10</v>
      </c>
      <c r="AF196" s="22">
        <v>34</v>
      </c>
      <c r="AG196" s="22">
        <v>81</v>
      </c>
      <c r="AH196" s="22" t="s">
        <v>505</v>
      </c>
      <c r="AI196" s="22" t="s">
        <v>644</v>
      </c>
      <c r="AJ196" s="29"/>
    </row>
    <row r="197" ht="35.1" customHeight="1" spans="1:36">
      <c r="A197" s="31"/>
      <c r="B197" s="32">
        <v>1</v>
      </c>
      <c r="C197" s="33" t="s">
        <v>646</v>
      </c>
      <c r="D197" s="22" t="s">
        <v>643</v>
      </c>
      <c r="E197" s="22" t="s">
        <v>238</v>
      </c>
      <c r="F197" s="22" t="s">
        <v>480</v>
      </c>
      <c r="G197" s="22">
        <v>2020</v>
      </c>
      <c r="H197" s="22" t="s">
        <v>503</v>
      </c>
      <c r="I197" s="22" t="s">
        <v>504</v>
      </c>
      <c r="J197" s="22">
        <v>18009152752</v>
      </c>
      <c r="K197" s="22">
        <f t="shared" si="13"/>
        <v>18</v>
      </c>
      <c r="L197" s="22">
        <f t="shared" si="15"/>
        <v>18</v>
      </c>
      <c r="M197" s="22">
        <v>18</v>
      </c>
      <c r="N197" s="22"/>
      <c r="O197" s="22"/>
      <c r="P197" s="22"/>
      <c r="Q197" s="22"/>
      <c r="R197" s="22"/>
      <c r="S197" s="22"/>
      <c r="T197" s="22"/>
      <c r="U197" s="22"/>
      <c r="V197" s="22"/>
      <c r="W197" s="22"/>
      <c r="X197" s="22"/>
      <c r="Y197" s="22" t="s">
        <v>124</v>
      </c>
      <c r="Z197" s="22" t="s">
        <v>125</v>
      </c>
      <c r="AA197" s="22" t="s">
        <v>125</v>
      </c>
      <c r="AB197" s="22" t="s">
        <v>126</v>
      </c>
      <c r="AC197" s="22" t="s">
        <v>126</v>
      </c>
      <c r="AD197" s="22" t="s">
        <v>126</v>
      </c>
      <c r="AE197" s="22">
        <v>10</v>
      </c>
      <c r="AF197" s="22">
        <v>31</v>
      </c>
      <c r="AG197" s="22">
        <v>74</v>
      </c>
      <c r="AH197" s="22" t="s">
        <v>505</v>
      </c>
      <c r="AI197" s="22" t="s">
        <v>644</v>
      </c>
      <c r="AJ197" s="29"/>
    </row>
    <row r="198" ht="35.1" customHeight="1" spans="1:36">
      <c r="A198" s="31"/>
      <c r="B198" s="32">
        <v>1</v>
      </c>
      <c r="C198" s="33" t="s">
        <v>647</v>
      </c>
      <c r="D198" s="22" t="s">
        <v>648</v>
      </c>
      <c r="E198" s="22" t="s">
        <v>154</v>
      </c>
      <c r="F198" s="22" t="s">
        <v>541</v>
      </c>
      <c r="G198" s="22">
        <v>2020</v>
      </c>
      <c r="H198" s="22" t="s">
        <v>503</v>
      </c>
      <c r="I198" s="22" t="s">
        <v>504</v>
      </c>
      <c r="J198" s="22">
        <v>18009152752</v>
      </c>
      <c r="K198" s="22">
        <f t="shared" si="13"/>
        <v>60</v>
      </c>
      <c r="L198" s="22">
        <f t="shared" si="15"/>
        <v>60</v>
      </c>
      <c r="M198" s="22">
        <v>60</v>
      </c>
      <c r="N198" s="22"/>
      <c r="O198" s="22"/>
      <c r="P198" s="22"/>
      <c r="Q198" s="22"/>
      <c r="R198" s="22"/>
      <c r="S198" s="22"/>
      <c r="T198" s="22"/>
      <c r="U198" s="22"/>
      <c r="V198" s="22"/>
      <c r="W198" s="22"/>
      <c r="X198" s="22"/>
      <c r="Y198" s="22" t="s">
        <v>124</v>
      </c>
      <c r="Z198" s="22" t="s">
        <v>125</v>
      </c>
      <c r="AA198" s="22" t="s">
        <v>125</v>
      </c>
      <c r="AB198" s="22" t="s">
        <v>126</v>
      </c>
      <c r="AC198" s="22" t="s">
        <v>126</v>
      </c>
      <c r="AD198" s="22" t="s">
        <v>126</v>
      </c>
      <c r="AE198" s="22">
        <v>30</v>
      </c>
      <c r="AF198" s="22">
        <v>88</v>
      </c>
      <c r="AG198" s="22">
        <v>214</v>
      </c>
      <c r="AH198" s="22" t="s">
        <v>505</v>
      </c>
      <c r="AI198" s="22" t="s">
        <v>649</v>
      </c>
      <c r="AJ198" s="29"/>
    </row>
    <row r="199" ht="35.1" customHeight="1" spans="1:36">
      <c r="A199" s="31"/>
      <c r="B199" s="32">
        <v>1</v>
      </c>
      <c r="C199" s="31" t="s">
        <v>650</v>
      </c>
      <c r="D199" s="22" t="s">
        <v>651</v>
      </c>
      <c r="E199" s="22" t="s">
        <v>121</v>
      </c>
      <c r="F199" s="22" t="s">
        <v>121</v>
      </c>
      <c r="G199" s="22">
        <v>2020</v>
      </c>
      <c r="H199" s="22" t="s">
        <v>569</v>
      </c>
      <c r="I199" s="22" t="s">
        <v>542</v>
      </c>
      <c r="J199" s="22">
        <v>18791558698</v>
      </c>
      <c r="K199" s="22">
        <f t="shared" si="13"/>
        <v>160</v>
      </c>
      <c r="L199" s="22"/>
      <c r="M199" s="22"/>
      <c r="N199" s="22"/>
      <c r="O199" s="22"/>
      <c r="P199" s="22"/>
      <c r="Q199" s="22">
        <v>160</v>
      </c>
      <c r="R199" s="22"/>
      <c r="S199" s="22"/>
      <c r="T199" s="22"/>
      <c r="U199" s="22"/>
      <c r="V199" s="22"/>
      <c r="W199" s="22"/>
      <c r="X199" s="22"/>
      <c r="Y199" s="22" t="s">
        <v>124</v>
      </c>
      <c r="Z199" s="22" t="s">
        <v>125</v>
      </c>
      <c r="AA199" s="22" t="s">
        <v>125</v>
      </c>
      <c r="AB199" s="22" t="s">
        <v>126</v>
      </c>
      <c r="AC199" s="22" t="s">
        <v>126</v>
      </c>
      <c r="AD199" s="22" t="s">
        <v>126</v>
      </c>
      <c r="AE199" s="22">
        <v>5</v>
      </c>
      <c r="AF199" s="22">
        <v>15</v>
      </c>
      <c r="AG199" s="22">
        <v>25</v>
      </c>
      <c r="AH199" s="22" t="s">
        <v>127</v>
      </c>
      <c r="AI199" s="22" t="s">
        <v>221</v>
      </c>
      <c r="AJ199" s="29"/>
    </row>
    <row r="200" ht="35.1" customHeight="1" spans="1:36">
      <c r="A200" s="31" t="s">
        <v>22</v>
      </c>
      <c r="B200" s="22">
        <f>SUM(B201:B226)</f>
        <v>26</v>
      </c>
      <c r="C200" s="31"/>
      <c r="D200" s="22"/>
      <c r="E200" s="22"/>
      <c r="F200" s="22"/>
      <c r="G200" s="22"/>
      <c r="H200" s="22"/>
      <c r="I200" s="22"/>
      <c r="J200" s="22"/>
      <c r="K200" s="22">
        <f>SUM(K201:K226)</f>
        <v>7425</v>
      </c>
      <c r="L200" s="22">
        <f t="shared" ref="L200:X200" si="16">SUM(L201:L226)</f>
        <v>6895</v>
      </c>
      <c r="M200" s="22">
        <f t="shared" si="16"/>
        <v>6865</v>
      </c>
      <c r="N200" s="22">
        <f t="shared" si="16"/>
        <v>0</v>
      </c>
      <c r="O200" s="22">
        <f t="shared" si="16"/>
        <v>0</v>
      </c>
      <c r="P200" s="22">
        <f t="shared" si="16"/>
        <v>30</v>
      </c>
      <c r="Q200" s="22">
        <f t="shared" si="16"/>
        <v>530</v>
      </c>
      <c r="R200" s="22">
        <f t="shared" si="16"/>
        <v>0</v>
      </c>
      <c r="S200" s="22">
        <f t="shared" si="16"/>
        <v>0</v>
      </c>
      <c r="T200" s="22">
        <f t="shared" si="16"/>
        <v>0</v>
      </c>
      <c r="U200" s="22">
        <f t="shared" si="16"/>
        <v>0</v>
      </c>
      <c r="V200" s="22">
        <f t="shared" si="16"/>
        <v>0</v>
      </c>
      <c r="W200" s="22">
        <f t="shared" si="16"/>
        <v>0</v>
      </c>
      <c r="X200" s="22">
        <f t="shared" si="16"/>
        <v>0</v>
      </c>
      <c r="Y200" s="22"/>
      <c r="Z200" s="22"/>
      <c r="AA200" s="22"/>
      <c r="AB200" s="22"/>
      <c r="AC200" s="22"/>
      <c r="AD200" s="22"/>
      <c r="AE200" s="22"/>
      <c r="AF200" s="22"/>
      <c r="AG200" s="22"/>
      <c r="AH200" s="22"/>
      <c r="AI200" s="22"/>
      <c r="AJ200" s="29"/>
    </row>
    <row r="201" customFormat="1" ht="35.1" customHeight="1" spans="1:36">
      <c r="A201" s="31"/>
      <c r="B201" s="32">
        <v>1</v>
      </c>
      <c r="C201" s="31" t="s">
        <v>652</v>
      </c>
      <c r="D201" s="22" t="s">
        <v>653</v>
      </c>
      <c r="E201" s="22" t="s">
        <v>150</v>
      </c>
      <c r="F201" s="22" t="s">
        <v>469</v>
      </c>
      <c r="G201" s="22">
        <v>2020</v>
      </c>
      <c r="H201" s="22" t="s">
        <v>569</v>
      </c>
      <c r="I201" s="22" t="s">
        <v>151</v>
      </c>
      <c r="J201" s="22">
        <v>18809155528</v>
      </c>
      <c r="K201" s="22">
        <f t="shared" ref="K201:K206" si="17">L201+Q201+R201+S201+T201+U201+V201+W201+X201</f>
        <v>100</v>
      </c>
      <c r="L201" s="22"/>
      <c r="M201" s="22"/>
      <c r="N201" s="22"/>
      <c r="O201" s="22"/>
      <c r="P201" s="22"/>
      <c r="Q201" s="22">
        <v>100</v>
      </c>
      <c r="R201" s="22"/>
      <c r="S201" s="22"/>
      <c r="T201" s="22"/>
      <c r="U201" s="22"/>
      <c r="V201" s="22"/>
      <c r="W201" s="22"/>
      <c r="X201" s="22"/>
      <c r="Y201" s="22" t="s">
        <v>124</v>
      </c>
      <c r="Z201" s="22" t="s">
        <v>125</v>
      </c>
      <c r="AA201" s="22" t="s">
        <v>125</v>
      </c>
      <c r="AB201" s="22" t="s">
        <v>126</v>
      </c>
      <c r="AC201" s="22" t="s">
        <v>126</v>
      </c>
      <c r="AD201" s="22" t="s">
        <v>126</v>
      </c>
      <c r="AE201" s="22">
        <v>5</v>
      </c>
      <c r="AF201" s="22">
        <v>15</v>
      </c>
      <c r="AG201" s="22">
        <v>25</v>
      </c>
      <c r="AH201" s="22" t="s">
        <v>127</v>
      </c>
      <c r="AI201" s="22" t="s">
        <v>221</v>
      </c>
      <c r="AJ201" s="29"/>
    </row>
    <row r="202" customFormat="1" ht="35.1" customHeight="1" spans="1:36">
      <c r="A202" s="31"/>
      <c r="B202" s="32">
        <v>1</v>
      </c>
      <c r="C202" s="31" t="s">
        <v>654</v>
      </c>
      <c r="D202" s="22" t="s">
        <v>655</v>
      </c>
      <c r="E202" s="22" t="s">
        <v>150</v>
      </c>
      <c r="F202" s="22" t="s">
        <v>469</v>
      </c>
      <c r="G202" s="22">
        <v>2020</v>
      </c>
      <c r="H202" s="22" t="s">
        <v>569</v>
      </c>
      <c r="I202" s="22" t="s">
        <v>151</v>
      </c>
      <c r="J202" s="22">
        <v>18809155528</v>
      </c>
      <c r="K202" s="22">
        <f t="shared" si="17"/>
        <v>100</v>
      </c>
      <c r="L202" s="22"/>
      <c r="M202" s="22"/>
      <c r="N202" s="22"/>
      <c r="O202" s="22"/>
      <c r="P202" s="22"/>
      <c r="Q202" s="22">
        <v>100</v>
      </c>
      <c r="R202" s="22"/>
      <c r="S202" s="22"/>
      <c r="T202" s="22"/>
      <c r="U202" s="22"/>
      <c r="V202" s="22"/>
      <c r="W202" s="22"/>
      <c r="X202" s="22"/>
      <c r="Y202" s="22" t="s">
        <v>124</v>
      </c>
      <c r="Z202" s="22" t="s">
        <v>125</v>
      </c>
      <c r="AA202" s="22" t="s">
        <v>125</v>
      </c>
      <c r="AB202" s="22" t="s">
        <v>126</v>
      </c>
      <c r="AC202" s="22" t="s">
        <v>126</v>
      </c>
      <c r="AD202" s="22" t="s">
        <v>126</v>
      </c>
      <c r="AE202" s="22">
        <v>4</v>
      </c>
      <c r="AF202" s="22">
        <v>15</v>
      </c>
      <c r="AG202" s="22">
        <v>20</v>
      </c>
      <c r="AH202" s="22" t="s">
        <v>127</v>
      </c>
      <c r="AI202" s="22" t="s">
        <v>221</v>
      </c>
      <c r="AJ202" s="29"/>
    </row>
    <row r="203" customFormat="1" ht="35.1" customHeight="1" spans="1:36">
      <c r="A203" s="31"/>
      <c r="B203" s="32">
        <v>1</v>
      </c>
      <c r="C203" s="31" t="s">
        <v>656</v>
      </c>
      <c r="D203" s="22" t="s">
        <v>657</v>
      </c>
      <c r="E203" s="22" t="s">
        <v>150</v>
      </c>
      <c r="F203" s="22" t="s">
        <v>469</v>
      </c>
      <c r="G203" s="22">
        <v>2020</v>
      </c>
      <c r="H203" s="22" t="s">
        <v>569</v>
      </c>
      <c r="I203" s="22" t="s">
        <v>151</v>
      </c>
      <c r="J203" s="22">
        <v>18809155528</v>
      </c>
      <c r="K203" s="22">
        <f t="shared" si="17"/>
        <v>10</v>
      </c>
      <c r="L203" s="22"/>
      <c r="M203" s="22"/>
      <c r="N203" s="22"/>
      <c r="O203" s="22"/>
      <c r="P203" s="22"/>
      <c r="Q203" s="22">
        <v>10</v>
      </c>
      <c r="R203" s="22"/>
      <c r="S203" s="22"/>
      <c r="T203" s="22"/>
      <c r="U203" s="22"/>
      <c r="V203" s="22"/>
      <c r="W203" s="22"/>
      <c r="X203" s="22"/>
      <c r="Y203" s="22" t="s">
        <v>124</v>
      </c>
      <c r="Z203" s="22" t="s">
        <v>125</v>
      </c>
      <c r="AA203" s="22" t="s">
        <v>125</v>
      </c>
      <c r="AB203" s="22" t="s">
        <v>126</v>
      </c>
      <c r="AC203" s="22" t="s">
        <v>126</v>
      </c>
      <c r="AD203" s="22" t="s">
        <v>126</v>
      </c>
      <c r="AE203" s="22">
        <v>6</v>
      </c>
      <c r="AF203" s="22">
        <v>15</v>
      </c>
      <c r="AG203" s="22">
        <v>25</v>
      </c>
      <c r="AH203" s="22" t="s">
        <v>127</v>
      </c>
      <c r="AI203" s="22" t="s">
        <v>221</v>
      </c>
      <c r="AJ203" s="29"/>
    </row>
    <row r="204" customFormat="1" ht="35.1" customHeight="1" spans="1:36">
      <c r="A204" s="31"/>
      <c r="B204" s="32">
        <v>1</v>
      </c>
      <c r="C204" s="31" t="s">
        <v>658</v>
      </c>
      <c r="D204" s="22" t="s">
        <v>659</v>
      </c>
      <c r="E204" s="22" t="s">
        <v>150</v>
      </c>
      <c r="F204" s="22" t="s">
        <v>469</v>
      </c>
      <c r="G204" s="22">
        <v>2020</v>
      </c>
      <c r="H204" s="22" t="s">
        <v>569</v>
      </c>
      <c r="I204" s="22" t="s">
        <v>151</v>
      </c>
      <c r="J204" s="22">
        <v>18809155528</v>
      </c>
      <c r="K204" s="22">
        <f t="shared" si="17"/>
        <v>150</v>
      </c>
      <c r="L204" s="22"/>
      <c r="M204" s="22"/>
      <c r="N204" s="22"/>
      <c r="O204" s="22"/>
      <c r="P204" s="22"/>
      <c r="Q204" s="22">
        <v>150</v>
      </c>
      <c r="R204" s="22"/>
      <c r="S204" s="22"/>
      <c r="T204" s="22"/>
      <c r="U204" s="22"/>
      <c r="V204" s="22"/>
      <c r="W204" s="22"/>
      <c r="X204" s="22"/>
      <c r="Y204" s="22" t="s">
        <v>124</v>
      </c>
      <c r="Z204" s="22" t="s">
        <v>125</v>
      </c>
      <c r="AA204" s="22" t="s">
        <v>125</v>
      </c>
      <c r="AB204" s="22" t="s">
        <v>126</v>
      </c>
      <c r="AC204" s="22" t="s">
        <v>126</v>
      </c>
      <c r="AD204" s="22" t="s">
        <v>126</v>
      </c>
      <c r="AE204" s="22">
        <v>5</v>
      </c>
      <c r="AF204" s="22">
        <v>15</v>
      </c>
      <c r="AG204" s="22">
        <v>25</v>
      </c>
      <c r="AH204" s="22" t="s">
        <v>127</v>
      </c>
      <c r="AI204" s="22" t="s">
        <v>221</v>
      </c>
      <c r="AJ204" s="29"/>
    </row>
    <row r="205" customFormat="1" ht="35.1" customHeight="1" spans="1:36">
      <c r="A205" s="31"/>
      <c r="B205" s="32">
        <v>1</v>
      </c>
      <c r="C205" s="31" t="s">
        <v>660</v>
      </c>
      <c r="D205" s="22" t="s">
        <v>661</v>
      </c>
      <c r="E205" s="22" t="s">
        <v>121</v>
      </c>
      <c r="F205" s="22" t="s">
        <v>121</v>
      </c>
      <c r="G205" s="22">
        <v>2020</v>
      </c>
      <c r="H205" s="22" t="s">
        <v>569</v>
      </c>
      <c r="I205" s="22" t="s">
        <v>662</v>
      </c>
      <c r="J205" s="22">
        <v>18909150896</v>
      </c>
      <c r="K205" s="22">
        <f t="shared" si="17"/>
        <v>20</v>
      </c>
      <c r="L205" s="22"/>
      <c r="M205" s="22"/>
      <c r="N205" s="22"/>
      <c r="O205" s="22"/>
      <c r="P205" s="22"/>
      <c r="Q205" s="22">
        <v>20</v>
      </c>
      <c r="R205" s="22"/>
      <c r="S205" s="22"/>
      <c r="T205" s="22"/>
      <c r="U205" s="22"/>
      <c r="V205" s="22"/>
      <c r="W205" s="22"/>
      <c r="X205" s="22"/>
      <c r="Y205" s="22" t="s">
        <v>124</v>
      </c>
      <c r="Z205" s="22" t="s">
        <v>125</v>
      </c>
      <c r="AA205" s="22" t="s">
        <v>125</v>
      </c>
      <c r="AB205" s="22" t="s">
        <v>126</v>
      </c>
      <c r="AC205" s="22" t="s">
        <v>126</v>
      </c>
      <c r="AD205" s="22" t="s">
        <v>126</v>
      </c>
      <c r="AE205" s="22">
        <v>7</v>
      </c>
      <c r="AF205" s="22">
        <v>20</v>
      </c>
      <c r="AG205" s="22">
        <v>30</v>
      </c>
      <c r="AH205" s="22" t="s">
        <v>127</v>
      </c>
      <c r="AI205" s="22" t="s">
        <v>663</v>
      </c>
      <c r="AJ205" s="29"/>
    </row>
    <row r="206" customFormat="1" ht="35.1" customHeight="1" spans="1:36">
      <c r="A206" s="31"/>
      <c r="B206" s="32">
        <v>1</v>
      </c>
      <c r="C206" s="33" t="s">
        <v>664</v>
      </c>
      <c r="D206" s="22" t="s">
        <v>665</v>
      </c>
      <c r="E206" s="22" t="s">
        <v>238</v>
      </c>
      <c r="F206" s="22" t="s">
        <v>480</v>
      </c>
      <c r="G206" s="22">
        <v>2020</v>
      </c>
      <c r="H206" s="22" t="s">
        <v>238</v>
      </c>
      <c r="I206" s="22" t="s">
        <v>553</v>
      </c>
      <c r="J206" s="22">
        <v>13309156680</v>
      </c>
      <c r="K206" s="22">
        <f t="shared" si="17"/>
        <v>50</v>
      </c>
      <c r="L206" s="22">
        <f>SUM(M206:P206)</f>
        <v>50</v>
      </c>
      <c r="M206" s="22">
        <v>50</v>
      </c>
      <c r="N206" s="22"/>
      <c r="O206" s="22"/>
      <c r="P206" s="22"/>
      <c r="Q206" s="22"/>
      <c r="R206" s="22"/>
      <c r="S206" s="22"/>
      <c r="T206" s="22"/>
      <c r="U206" s="22"/>
      <c r="V206" s="22"/>
      <c r="W206" s="22"/>
      <c r="X206" s="22"/>
      <c r="Y206" s="22" t="s">
        <v>124</v>
      </c>
      <c r="Z206" s="22" t="s">
        <v>125</v>
      </c>
      <c r="AA206" s="22" t="s">
        <v>125</v>
      </c>
      <c r="AB206" s="22" t="s">
        <v>126</v>
      </c>
      <c r="AC206" s="22" t="s">
        <v>126</v>
      </c>
      <c r="AD206" s="22" t="s">
        <v>126</v>
      </c>
      <c r="AE206" s="22">
        <v>25</v>
      </c>
      <c r="AF206" s="22">
        <v>77</v>
      </c>
      <c r="AG206" s="22">
        <v>102</v>
      </c>
      <c r="AH206" s="22" t="s">
        <v>666</v>
      </c>
      <c r="AI206" s="22" t="s">
        <v>667</v>
      </c>
      <c r="AJ206" s="29"/>
    </row>
    <row r="207" customFormat="1" ht="35.1" customHeight="1" spans="1:36">
      <c r="A207" s="31"/>
      <c r="B207" s="32">
        <v>1</v>
      </c>
      <c r="C207" s="33" t="s">
        <v>668</v>
      </c>
      <c r="D207" s="22" t="s">
        <v>669</v>
      </c>
      <c r="E207" s="22" t="s">
        <v>136</v>
      </c>
      <c r="F207" s="22" t="s">
        <v>670</v>
      </c>
      <c r="G207" s="22">
        <v>2020</v>
      </c>
      <c r="H207" s="22" t="s">
        <v>136</v>
      </c>
      <c r="I207" s="22" t="s">
        <v>533</v>
      </c>
      <c r="J207" s="22">
        <v>1324639996</v>
      </c>
      <c r="K207" s="22">
        <f t="shared" ref="K207:K226" si="18">L207+Q207+R207+S207+T207+U207+V207+W207+X207</f>
        <v>50</v>
      </c>
      <c r="L207" s="22">
        <f t="shared" ref="L207:L225" si="19">SUM(M207:P207)</f>
        <v>50</v>
      </c>
      <c r="M207" s="22">
        <v>50</v>
      </c>
      <c r="N207" s="22"/>
      <c r="O207" s="22"/>
      <c r="P207" s="22"/>
      <c r="Q207" s="22"/>
      <c r="R207" s="22"/>
      <c r="S207" s="22"/>
      <c r="T207" s="22"/>
      <c r="U207" s="22"/>
      <c r="V207" s="22"/>
      <c r="W207" s="22"/>
      <c r="X207" s="22"/>
      <c r="Y207" s="22" t="s">
        <v>124</v>
      </c>
      <c r="Z207" s="22" t="s">
        <v>125</v>
      </c>
      <c r="AA207" s="22" t="s">
        <v>125</v>
      </c>
      <c r="AB207" s="22" t="s">
        <v>126</v>
      </c>
      <c r="AC207" s="22" t="s">
        <v>126</v>
      </c>
      <c r="AD207" s="22" t="s">
        <v>126</v>
      </c>
      <c r="AE207" s="22">
        <v>10</v>
      </c>
      <c r="AF207" s="22">
        <v>45</v>
      </c>
      <c r="AG207" s="22">
        <v>456</v>
      </c>
      <c r="AH207" s="22" t="s">
        <v>666</v>
      </c>
      <c r="AI207" s="22" t="s">
        <v>669</v>
      </c>
      <c r="AJ207" s="29"/>
    </row>
    <row r="208" customFormat="1" ht="35.1" customHeight="1" spans="1:36">
      <c r="A208" s="31"/>
      <c r="B208" s="32">
        <v>1</v>
      </c>
      <c r="C208" s="33" t="s">
        <v>671</v>
      </c>
      <c r="D208" s="22" t="s">
        <v>672</v>
      </c>
      <c r="E208" s="22" t="s">
        <v>136</v>
      </c>
      <c r="F208" s="22" t="s">
        <v>252</v>
      </c>
      <c r="G208" s="22">
        <v>2020</v>
      </c>
      <c r="H208" s="22" t="s">
        <v>136</v>
      </c>
      <c r="I208" s="22" t="s">
        <v>533</v>
      </c>
      <c r="J208" s="22">
        <v>1324639996</v>
      </c>
      <c r="K208" s="22">
        <f t="shared" si="18"/>
        <v>50</v>
      </c>
      <c r="L208" s="22">
        <f t="shared" si="19"/>
        <v>50</v>
      </c>
      <c r="M208" s="22">
        <v>50</v>
      </c>
      <c r="N208" s="22"/>
      <c r="O208" s="22"/>
      <c r="P208" s="22"/>
      <c r="Q208" s="22"/>
      <c r="R208" s="22"/>
      <c r="S208" s="22"/>
      <c r="T208" s="22"/>
      <c r="U208" s="22"/>
      <c r="V208" s="22"/>
      <c r="W208" s="22"/>
      <c r="X208" s="22"/>
      <c r="Y208" s="22" t="s">
        <v>124</v>
      </c>
      <c r="Z208" s="22" t="s">
        <v>125</v>
      </c>
      <c r="AA208" s="22" t="s">
        <v>125</v>
      </c>
      <c r="AB208" s="22" t="s">
        <v>126</v>
      </c>
      <c r="AC208" s="22" t="s">
        <v>126</v>
      </c>
      <c r="AD208" s="22" t="s">
        <v>126</v>
      </c>
      <c r="AE208" s="22">
        <v>20</v>
      </c>
      <c r="AF208" s="22">
        <v>64</v>
      </c>
      <c r="AG208" s="22">
        <v>241</v>
      </c>
      <c r="AH208" s="22" t="s">
        <v>666</v>
      </c>
      <c r="AI208" s="22" t="s">
        <v>672</v>
      </c>
      <c r="AJ208" s="29"/>
    </row>
    <row r="209" customFormat="1" ht="35.1" customHeight="1" spans="1:36">
      <c r="A209" s="31"/>
      <c r="B209" s="32">
        <v>1</v>
      </c>
      <c r="C209" s="33" t="s">
        <v>673</v>
      </c>
      <c r="D209" s="22" t="s">
        <v>674</v>
      </c>
      <c r="E209" s="22" t="s">
        <v>348</v>
      </c>
      <c r="F209" s="22" t="s">
        <v>355</v>
      </c>
      <c r="G209" s="22">
        <v>2020</v>
      </c>
      <c r="H209" s="22" t="s">
        <v>348</v>
      </c>
      <c r="I209" s="22" t="s">
        <v>546</v>
      </c>
      <c r="J209" s="22">
        <v>13992556669</v>
      </c>
      <c r="K209" s="22">
        <f t="shared" si="18"/>
        <v>50</v>
      </c>
      <c r="L209" s="22">
        <f t="shared" si="19"/>
        <v>50</v>
      </c>
      <c r="M209" s="22">
        <v>50</v>
      </c>
      <c r="N209" s="22"/>
      <c r="O209" s="22"/>
      <c r="P209" s="22"/>
      <c r="Q209" s="22"/>
      <c r="R209" s="22"/>
      <c r="S209" s="22"/>
      <c r="T209" s="22"/>
      <c r="U209" s="22"/>
      <c r="V209" s="22"/>
      <c r="W209" s="22"/>
      <c r="X209" s="22"/>
      <c r="Y209" s="22" t="s">
        <v>124</v>
      </c>
      <c r="Z209" s="22" t="s">
        <v>125</v>
      </c>
      <c r="AA209" s="22" t="s">
        <v>125</v>
      </c>
      <c r="AB209" s="22" t="s">
        <v>126</v>
      </c>
      <c r="AC209" s="22" t="s">
        <v>126</v>
      </c>
      <c r="AD209" s="22" t="s">
        <v>126</v>
      </c>
      <c r="AE209" s="22">
        <v>15</v>
      </c>
      <c r="AF209" s="22">
        <v>50</v>
      </c>
      <c r="AG209" s="22">
        <v>254</v>
      </c>
      <c r="AH209" s="22" t="s">
        <v>666</v>
      </c>
      <c r="AI209" s="22" t="s">
        <v>674</v>
      </c>
      <c r="AJ209" s="29"/>
    </row>
    <row r="210" customFormat="1" ht="35.1" customHeight="1" spans="1:36">
      <c r="A210" s="31"/>
      <c r="B210" s="32">
        <v>1</v>
      </c>
      <c r="C210" s="33" t="s">
        <v>675</v>
      </c>
      <c r="D210" s="22" t="s">
        <v>676</v>
      </c>
      <c r="E210" s="22" t="s">
        <v>154</v>
      </c>
      <c r="F210" s="22" t="s">
        <v>447</v>
      </c>
      <c r="G210" s="22">
        <v>2020</v>
      </c>
      <c r="H210" s="22" t="s">
        <v>154</v>
      </c>
      <c r="I210" s="22" t="s">
        <v>542</v>
      </c>
      <c r="J210" s="22">
        <v>18009158635</v>
      </c>
      <c r="K210" s="22">
        <f t="shared" si="18"/>
        <v>50</v>
      </c>
      <c r="L210" s="22">
        <f t="shared" si="19"/>
        <v>50</v>
      </c>
      <c r="M210" s="22">
        <v>50</v>
      </c>
      <c r="N210" s="22"/>
      <c r="O210" s="22"/>
      <c r="P210" s="22"/>
      <c r="Q210" s="22"/>
      <c r="R210" s="22"/>
      <c r="S210" s="22"/>
      <c r="T210" s="22"/>
      <c r="U210" s="22"/>
      <c r="V210" s="22"/>
      <c r="W210" s="22"/>
      <c r="X210" s="22"/>
      <c r="Y210" s="22" t="s">
        <v>124</v>
      </c>
      <c r="Z210" s="22" t="s">
        <v>125</v>
      </c>
      <c r="AA210" s="22" t="s">
        <v>125</v>
      </c>
      <c r="AB210" s="22" t="s">
        <v>126</v>
      </c>
      <c r="AC210" s="22" t="s">
        <v>126</v>
      </c>
      <c r="AD210" s="22" t="s">
        <v>126</v>
      </c>
      <c r="AE210" s="22">
        <v>29</v>
      </c>
      <c r="AF210" s="22">
        <v>85</v>
      </c>
      <c r="AG210" s="22">
        <v>312</v>
      </c>
      <c r="AH210" s="22" t="s">
        <v>666</v>
      </c>
      <c r="AI210" s="22" t="s">
        <v>676</v>
      </c>
      <c r="AJ210" s="29"/>
    </row>
    <row r="211" customFormat="1" ht="35.1" customHeight="1" spans="1:36">
      <c r="A211" s="31"/>
      <c r="B211" s="32">
        <v>1</v>
      </c>
      <c r="C211" s="33" t="s">
        <v>677</v>
      </c>
      <c r="D211" s="22" t="s">
        <v>678</v>
      </c>
      <c r="E211" s="22" t="s">
        <v>150</v>
      </c>
      <c r="F211" s="22" t="s">
        <v>679</v>
      </c>
      <c r="G211" s="22">
        <v>2020</v>
      </c>
      <c r="H211" s="22" t="s">
        <v>150</v>
      </c>
      <c r="I211" s="22" t="s">
        <v>537</v>
      </c>
      <c r="J211" s="22">
        <v>13700252562</v>
      </c>
      <c r="K211" s="22">
        <f t="shared" si="18"/>
        <v>50</v>
      </c>
      <c r="L211" s="22">
        <f t="shared" si="19"/>
        <v>50</v>
      </c>
      <c r="M211" s="22">
        <v>50</v>
      </c>
      <c r="N211" s="22"/>
      <c r="O211" s="22"/>
      <c r="P211" s="22"/>
      <c r="Q211" s="22"/>
      <c r="R211" s="22"/>
      <c r="S211" s="22"/>
      <c r="T211" s="22"/>
      <c r="U211" s="22"/>
      <c r="V211" s="22"/>
      <c r="W211" s="22"/>
      <c r="X211" s="22"/>
      <c r="Y211" s="22" t="s">
        <v>124</v>
      </c>
      <c r="Z211" s="22" t="s">
        <v>125</v>
      </c>
      <c r="AA211" s="22" t="s">
        <v>125</v>
      </c>
      <c r="AB211" s="22" t="s">
        <v>126</v>
      </c>
      <c r="AC211" s="22" t="s">
        <v>126</v>
      </c>
      <c r="AD211" s="22" t="s">
        <v>126</v>
      </c>
      <c r="AE211" s="22">
        <v>15</v>
      </c>
      <c r="AF211" s="22">
        <v>48</v>
      </c>
      <c r="AG211" s="22">
        <v>220</v>
      </c>
      <c r="AH211" s="22" t="s">
        <v>666</v>
      </c>
      <c r="AI211" s="22" t="s">
        <v>678</v>
      </c>
      <c r="AJ211" s="29"/>
    </row>
    <row r="212" customFormat="1" ht="35.1" customHeight="1" spans="1:36">
      <c r="A212" s="31"/>
      <c r="B212" s="32">
        <v>1</v>
      </c>
      <c r="C212" s="33" t="s">
        <v>680</v>
      </c>
      <c r="D212" s="22" t="s">
        <v>681</v>
      </c>
      <c r="E212" s="22" t="s">
        <v>316</v>
      </c>
      <c r="F212" s="22" t="s">
        <v>328</v>
      </c>
      <c r="G212" s="22">
        <v>2020</v>
      </c>
      <c r="H212" s="22" t="s">
        <v>316</v>
      </c>
      <c r="I212" s="22" t="s">
        <v>550</v>
      </c>
      <c r="J212" s="22">
        <v>18809158865</v>
      </c>
      <c r="K212" s="22">
        <f t="shared" si="18"/>
        <v>50</v>
      </c>
      <c r="L212" s="22">
        <f t="shared" si="19"/>
        <v>50</v>
      </c>
      <c r="M212" s="22">
        <v>50</v>
      </c>
      <c r="N212" s="22"/>
      <c r="O212" s="22"/>
      <c r="P212" s="22"/>
      <c r="Q212" s="22"/>
      <c r="R212" s="22"/>
      <c r="S212" s="22"/>
      <c r="T212" s="22"/>
      <c r="U212" s="22"/>
      <c r="V212" s="22"/>
      <c r="W212" s="22"/>
      <c r="X212" s="22"/>
      <c r="Y212" s="22" t="s">
        <v>124</v>
      </c>
      <c r="Z212" s="22" t="s">
        <v>125</v>
      </c>
      <c r="AA212" s="22" t="s">
        <v>125</v>
      </c>
      <c r="AB212" s="22" t="s">
        <v>126</v>
      </c>
      <c r="AC212" s="22" t="s">
        <v>126</v>
      </c>
      <c r="AD212" s="22" t="s">
        <v>126</v>
      </c>
      <c r="AE212" s="22">
        <v>24</v>
      </c>
      <c r="AF212" s="22">
        <v>70</v>
      </c>
      <c r="AG212" s="22">
        <v>310</v>
      </c>
      <c r="AH212" s="22" t="s">
        <v>666</v>
      </c>
      <c r="AI212" s="22" t="s">
        <v>681</v>
      </c>
      <c r="AJ212" s="29"/>
    </row>
    <row r="213" customFormat="1" ht="35.1" customHeight="1" spans="1:36">
      <c r="A213" s="31"/>
      <c r="B213" s="32">
        <v>1</v>
      </c>
      <c r="C213" s="33" t="s">
        <v>682</v>
      </c>
      <c r="D213" s="22" t="s">
        <v>683</v>
      </c>
      <c r="E213" s="22" t="s">
        <v>136</v>
      </c>
      <c r="F213" s="22" t="s">
        <v>376</v>
      </c>
      <c r="G213" s="22">
        <v>2020</v>
      </c>
      <c r="H213" s="22" t="s">
        <v>564</v>
      </c>
      <c r="I213" s="22" t="s">
        <v>382</v>
      </c>
      <c r="J213" s="22">
        <v>17772936068</v>
      </c>
      <c r="K213" s="22">
        <f t="shared" si="18"/>
        <v>30</v>
      </c>
      <c r="L213" s="22">
        <f t="shared" si="19"/>
        <v>30</v>
      </c>
      <c r="M213" s="22"/>
      <c r="N213" s="22"/>
      <c r="O213" s="22"/>
      <c r="P213" s="22">
        <v>30</v>
      </c>
      <c r="Q213" s="22"/>
      <c r="R213" s="22"/>
      <c r="S213" s="22"/>
      <c r="T213" s="22"/>
      <c r="U213" s="22"/>
      <c r="V213" s="22"/>
      <c r="W213" s="22"/>
      <c r="X213" s="22"/>
      <c r="Y213" s="22" t="s">
        <v>124</v>
      </c>
      <c r="Z213" s="22" t="s">
        <v>125</v>
      </c>
      <c r="AA213" s="22" t="s">
        <v>125</v>
      </c>
      <c r="AB213" s="22" t="s">
        <v>126</v>
      </c>
      <c r="AC213" s="22" t="s">
        <v>126</v>
      </c>
      <c r="AD213" s="22" t="s">
        <v>126</v>
      </c>
      <c r="AE213" s="22">
        <v>31</v>
      </c>
      <c r="AF213" s="22">
        <v>95</v>
      </c>
      <c r="AG213" s="22">
        <v>254</v>
      </c>
      <c r="AH213" s="22" t="s">
        <v>666</v>
      </c>
      <c r="AI213" s="22" t="s">
        <v>683</v>
      </c>
      <c r="AJ213" s="29"/>
    </row>
    <row r="214" customFormat="1" ht="35.1" customHeight="1" spans="1:36">
      <c r="A214" s="31"/>
      <c r="B214" s="32">
        <v>1</v>
      </c>
      <c r="C214" s="33" t="s">
        <v>684</v>
      </c>
      <c r="D214" s="22" t="s">
        <v>685</v>
      </c>
      <c r="E214" s="22" t="s">
        <v>238</v>
      </c>
      <c r="F214" s="22" t="s">
        <v>239</v>
      </c>
      <c r="G214" s="22">
        <v>2020</v>
      </c>
      <c r="H214" s="22" t="s">
        <v>238</v>
      </c>
      <c r="I214" s="22" t="s">
        <v>553</v>
      </c>
      <c r="J214" s="22">
        <v>13309156680</v>
      </c>
      <c r="K214" s="22">
        <f t="shared" si="18"/>
        <v>15</v>
      </c>
      <c r="L214" s="22">
        <f t="shared" si="19"/>
        <v>15</v>
      </c>
      <c r="M214" s="22">
        <v>15</v>
      </c>
      <c r="N214" s="22"/>
      <c r="O214" s="22"/>
      <c r="P214" s="22"/>
      <c r="Q214" s="22"/>
      <c r="R214" s="22"/>
      <c r="S214" s="22"/>
      <c r="T214" s="22"/>
      <c r="U214" s="22"/>
      <c r="V214" s="22"/>
      <c r="W214" s="22"/>
      <c r="X214" s="22"/>
      <c r="Y214" s="22" t="s">
        <v>124</v>
      </c>
      <c r="Z214" s="22" t="s">
        <v>125</v>
      </c>
      <c r="AA214" s="22" t="s">
        <v>125</v>
      </c>
      <c r="AB214" s="22" t="s">
        <v>126</v>
      </c>
      <c r="AC214" s="22" t="s">
        <v>126</v>
      </c>
      <c r="AD214" s="22" t="s">
        <v>126</v>
      </c>
      <c r="AE214" s="22">
        <v>25</v>
      </c>
      <c r="AF214" s="22">
        <v>78</v>
      </c>
      <c r="AG214" s="22">
        <v>215</v>
      </c>
      <c r="AH214" s="22" t="s">
        <v>666</v>
      </c>
      <c r="AI214" s="22" t="s">
        <v>685</v>
      </c>
      <c r="AJ214" s="29"/>
    </row>
    <row r="215" customFormat="1" ht="35.1" customHeight="1" spans="1:36">
      <c r="A215" s="31"/>
      <c r="B215" s="32">
        <v>1</v>
      </c>
      <c r="C215" s="33" t="s">
        <v>686</v>
      </c>
      <c r="D215" s="22" t="s">
        <v>687</v>
      </c>
      <c r="E215" s="22" t="s">
        <v>238</v>
      </c>
      <c r="F215" s="22" t="s">
        <v>480</v>
      </c>
      <c r="G215" s="22">
        <v>2020</v>
      </c>
      <c r="H215" s="22" t="s">
        <v>238</v>
      </c>
      <c r="I215" s="22" t="s">
        <v>553</v>
      </c>
      <c r="J215" s="22">
        <v>13309156680</v>
      </c>
      <c r="K215" s="22">
        <f t="shared" si="18"/>
        <v>50</v>
      </c>
      <c r="L215" s="22">
        <f t="shared" si="19"/>
        <v>50</v>
      </c>
      <c r="M215" s="22">
        <v>50</v>
      </c>
      <c r="N215" s="22"/>
      <c r="O215" s="22"/>
      <c r="P215" s="22"/>
      <c r="Q215" s="22"/>
      <c r="R215" s="22"/>
      <c r="S215" s="22"/>
      <c r="T215" s="22"/>
      <c r="U215" s="22"/>
      <c r="V215" s="22"/>
      <c r="W215" s="22"/>
      <c r="X215" s="22"/>
      <c r="Y215" s="22" t="s">
        <v>124</v>
      </c>
      <c r="Z215" s="22" t="s">
        <v>125</v>
      </c>
      <c r="AA215" s="22" t="s">
        <v>125</v>
      </c>
      <c r="AB215" s="22" t="s">
        <v>126</v>
      </c>
      <c r="AC215" s="22" t="s">
        <v>126</v>
      </c>
      <c r="AD215" s="22" t="s">
        <v>126</v>
      </c>
      <c r="AE215" s="22">
        <v>12</v>
      </c>
      <c r="AF215" s="22">
        <v>40</v>
      </c>
      <c r="AG215" s="22">
        <v>125</v>
      </c>
      <c r="AH215" s="22" t="s">
        <v>666</v>
      </c>
      <c r="AI215" s="22" t="s">
        <v>687</v>
      </c>
      <c r="AJ215" s="29"/>
    </row>
    <row r="216" customFormat="1" ht="35.1" customHeight="1" spans="1:36">
      <c r="A216" s="31"/>
      <c r="B216" s="32">
        <v>1</v>
      </c>
      <c r="C216" s="33" t="s">
        <v>688</v>
      </c>
      <c r="D216" s="22" t="s">
        <v>689</v>
      </c>
      <c r="E216" s="22" t="s">
        <v>238</v>
      </c>
      <c r="F216" s="22" t="s">
        <v>480</v>
      </c>
      <c r="G216" s="22">
        <v>2020</v>
      </c>
      <c r="H216" s="22" t="s">
        <v>238</v>
      </c>
      <c r="I216" s="22" t="s">
        <v>553</v>
      </c>
      <c r="J216" s="22">
        <v>13309156680</v>
      </c>
      <c r="K216" s="22">
        <f t="shared" si="18"/>
        <v>50</v>
      </c>
      <c r="L216" s="22">
        <f t="shared" si="19"/>
        <v>50</v>
      </c>
      <c r="M216" s="22">
        <v>50</v>
      </c>
      <c r="N216" s="22"/>
      <c r="O216" s="22"/>
      <c r="P216" s="22"/>
      <c r="Q216" s="22"/>
      <c r="R216" s="22"/>
      <c r="S216" s="22"/>
      <c r="T216" s="22"/>
      <c r="U216" s="22"/>
      <c r="V216" s="22"/>
      <c r="W216" s="22"/>
      <c r="X216" s="22"/>
      <c r="Y216" s="22" t="s">
        <v>124</v>
      </c>
      <c r="Z216" s="22" t="s">
        <v>125</v>
      </c>
      <c r="AA216" s="22" t="s">
        <v>125</v>
      </c>
      <c r="AB216" s="22" t="s">
        <v>126</v>
      </c>
      <c r="AC216" s="22" t="s">
        <v>126</v>
      </c>
      <c r="AD216" s="22" t="s">
        <v>126</v>
      </c>
      <c r="AE216" s="22">
        <v>10</v>
      </c>
      <c r="AF216" s="22">
        <v>32</v>
      </c>
      <c r="AG216" s="22">
        <v>145</v>
      </c>
      <c r="AH216" s="22" t="s">
        <v>608</v>
      </c>
      <c r="AI216" s="22" t="s">
        <v>689</v>
      </c>
      <c r="AJ216" s="29"/>
    </row>
    <row r="217" customFormat="1" ht="35.1" customHeight="1" spans="1:36">
      <c r="A217" s="31"/>
      <c r="B217" s="32">
        <v>1</v>
      </c>
      <c r="C217" s="33" t="s">
        <v>690</v>
      </c>
      <c r="D217" s="22" t="s">
        <v>691</v>
      </c>
      <c r="E217" s="22" t="s">
        <v>136</v>
      </c>
      <c r="F217" s="22" t="s">
        <v>252</v>
      </c>
      <c r="G217" s="22">
        <v>2020</v>
      </c>
      <c r="H217" s="22" t="s">
        <v>136</v>
      </c>
      <c r="I217" s="22" t="s">
        <v>533</v>
      </c>
      <c r="J217" s="22">
        <v>1324639996</v>
      </c>
      <c r="K217" s="22">
        <f t="shared" si="18"/>
        <v>50</v>
      </c>
      <c r="L217" s="22">
        <f t="shared" si="19"/>
        <v>50</v>
      </c>
      <c r="M217" s="22">
        <v>50</v>
      </c>
      <c r="N217" s="22"/>
      <c r="O217" s="22"/>
      <c r="P217" s="22"/>
      <c r="Q217" s="22"/>
      <c r="R217" s="22"/>
      <c r="S217" s="22"/>
      <c r="T217" s="22"/>
      <c r="U217" s="22"/>
      <c r="V217" s="22"/>
      <c r="W217" s="22"/>
      <c r="X217" s="22"/>
      <c r="Y217" s="22" t="s">
        <v>124</v>
      </c>
      <c r="Z217" s="22" t="s">
        <v>125</v>
      </c>
      <c r="AA217" s="22" t="s">
        <v>125</v>
      </c>
      <c r="AB217" s="22" t="s">
        <v>126</v>
      </c>
      <c r="AC217" s="22" t="s">
        <v>126</v>
      </c>
      <c r="AD217" s="22" t="s">
        <v>126</v>
      </c>
      <c r="AE217" s="22">
        <v>15</v>
      </c>
      <c r="AF217" s="22">
        <v>46</v>
      </c>
      <c r="AG217" s="22">
        <v>110</v>
      </c>
      <c r="AH217" s="22" t="s">
        <v>608</v>
      </c>
      <c r="AI217" s="22" t="s">
        <v>691</v>
      </c>
      <c r="AJ217" s="29"/>
    </row>
    <row r="218" customFormat="1" ht="35.1" customHeight="1" spans="1:36">
      <c r="A218" s="31"/>
      <c r="B218" s="32">
        <v>1</v>
      </c>
      <c r="C218" s="33" t="s">
        <v>692</v>
      </c>
      <c r="D218" s="22" t="s">
        <v>693</v>
      </c>
      <c r="E218" s="22" t="s">
        <v>348</v>
      </c>
      <c r="F218" s="22" t="s">
        <v>355</v>
      </c>
      <c r="G218" s="22">
        <v>2020</v>
      </c>
      <c r="H218" s="22" t="s">
        <v>348</v>
      </c>
      <c r="I218" s="22" t="s">
        <v>546</v>
      </c>
      <c r="J218" s="22">
        <v>13992556669</v>
      </c>
      <c r="K218" s="22">
        <f t="shared" si="18"/>
        <v>50</v>
      </c>
      <c r="L218" s="22">
        <f t="shared" si="19"/>
        <v>50</v>
      </c>
      <c r="M218" s="22">
        <v>50</v>
      </c>
      <c r="N218" s="22"/>
      <c r="O218" s="22"/>
      <c r="P218" s="22"/>
      <c r="Q218" s="22"/>
      <c r="R218" s="22"/>
      <c r="S218" s="22"/>
      <c r="T218" s="22"/>
      <c r="U218" s="22"/>
      <c r="V218" s="22"/>
      <c r="W218" s="22"/>
      <c r="X218" s="22"/>
      <c r="Y218" s="22" t="s">
        <v>124</v>
      </c>
      <c r="Z218" s="22" t="s">
        <v>125</v>
      </c>
      <c r="AA218" s="22" t="s">
        <v>125</v>
      </c>
      <c r="AB218" s="22" t="s">
        <v>126</v>
      </c>
      <c r="AC218" s="22" t="s">
        <v>126</v>
      </c>
      <c r="AD218" s="22" t="s">
        <v>126</v>
      </c>
      <c r="AE218" s="22">
        <v>17</v>
      </c>
      <c r="AF218" s="22">
        <v>52</v>
      </c>
      <c r="AG218" s="22">
        <v>100</v>
      </c>
      <c r="AH218" s="22" t="s">
        <v>608</v>
      </c>
      <c r="AI218" s="22" t="s">
        <v>693</v>
      </c>
      <c r="AJ218" s="29"/>
    </row>
    <row r="219" customFormat="1" ht="35.1" customHeight="1" spans="1:36">
      <c r="A219" s="31"/>
      <c r="B219" s="32">
        <v>1</v>
      </c>
      <c r="C219" s="33" t="s">
        <v>694</v>
      </c>
      <c r="D219" s="22" t="s">
        <v>695</v>
      </c>
      <c r="E219" s="22" t="s">
        <v>154</v>
      </c>
      <c r="F219" s="22" t="s">
        <v>447</v>
      </c>
      <c r="G219" s="22">
        <v>2020</v>
      </c>
      <c r="H219" s="22" t="s">
        <v>154</v>
      </c>
      <c r="I219" s="22" t="s">
        <v>542</v>
      </c>
      <c r="J219" s="22">
        <v>18009158635</v>
      </c>
      <c r="K219" s="22">
        <f t="shared" si="18"/>
        <v>50</v>
      </c>
      <c r="L219" s="22">
        <f t="shared" si="19"/>
        <v>50</v>
      </c>
      <c r="M219" s="22">
        <v>50</v>
      </c>
      <c r="N219" s="22"/>
      <c r="O219" s="22"/>
      <c r="P219" s="22"/>
      <c r="Q219" s="22"/>
      <c r="R219" s="22"/>
      <c r="S219" s="22"/>
      <c r="T219" s="22"/>
      <c r="U219" s="22"/>
      <c r="V219" s="22"/>
      <c r="W219" s="22"/>
      <c r="X219" s="22"/>
      <c r="Y219" s="22" t="s">
        <v>124</v>
      </c>
      <c r="Z219" s="22" t="s">
        <v>125</v>
      </c>
      <c r="AA219" s="22" t="s">
        <v>125</v>
      </c>
      <c r="AB219" s="22" t="s">
        <v>126</v>
      </c>
      <c r="AC219" s="22" t="s">
        <v>126</v>
      </c>
      <c r="AD219" s="22" t="s">
        <v>126</v>
      </c>
      <c r="AE219" s="22">
        <v>21</v>
      </c>
      <c r="AF219" s="22">
        <v>65</v>
      </c>
      <c r="AG219" s="22">
        <v>150</v>
      </c>
      <c r="AH219" s="22" t="s">
        <v>608</v>
      </c>
      <c r="AI219" s="22" t="s">
        <v>695</v>
      </c>
      <c r="AJ219" s="29"/>
    </row>
    <row r="220" customFormat="1" ht="35.1" customHeight="1" spans="1:36">
      <c r="A220" s="31"/>
      <c r="B220" s="32">
        <v>1</v>
      </c>
      <c r="C220" s="33" t="s">
        <v>696</v>
      </c>
      <c r="D220" s="22" t="s">
        <v>697</v>
      </c>
      <c r="E220" s="22" t="s">
        <v>150</v>
      </c>
      <c r="F220" s="22" t="s">
        <v>469</v>
      </c>
      <c r="G220" s="22">
        <v>2020</v>
      </c>
      <c r="H220" s="22" t="s">
        <v>150</v>
      </c>
      <c r="I220" s="22" t="s">
        <v>537</v>
      </c>
      <c r="J220" s="22">
        <v>13700252562</v>
      </c>
      <c r="K220" s="22">
        <f t="shared" si="18"/>
        <v>50</v>
      </c>
      <c r="L220" s="22">
        <f t="shared" si="19"/>
        <v>50</v>
      </c>
      <c r="M220" s="22">
        <v>50</v>
      </c>
      <c r="N220" s="22"/>
      <c r="O220" s="22"/>
      <c r="P220" s="22"/>
      <c r="Q220" s="22"/>
      <c r="R220" s="22"/>
      <c r="S220" s="22"/>
      <c r="T220" s="22"/>
      <c r="U220" s="22"/>
      <c r="V220" s="22"/>
      <c r="W220" s="22"/>
      <c r="X220" s="22"/>
      <c r="Y220" s="22" t="s">
        <v>124</v>
      </c>
      <c r="Z220" s="22" t="s">
        <v>125</v>
      </c>
      <c r="AA220" s="22" t="s">
        <v>125</v>
      </c>
      <c r="AB220" s="22" t="s">
        <v>126</v>
      </c>
      <c r="AC220" s="22" t="s">
        <v>126</v>
      </c>
      <c r="AD220" s="22" t="s">
        <v>126</v>
      </c>
      <c r="AE220" s="22">
        <v>19</v>
      </c>
      <c r="AF220" s="22">
        <v>58</v>
      </c>
      <c r="AG220" s="22">
        <v>189</v>
      </c>
      <c r="AH220" s="22" t="s">
        <v>608</v>
      </c>
      <c r="AI220" s="22" t="s">
        <v>697</v>
      </c>
      <c r="AJ220" s="29"/>
    </row>
    <row r="221" customFormat="1" ht="35.1" customHeight="1" spans="1:36">
      <c r="A221" s="31"/>
      <c r="B221" s="32">
        <v>1</v>
      </c>
      <c r="C221" s="33" t="s">
        <v>698</v>
      </c>
      <c r="D221" s="22" t="s">
        <v>699</v>
      </c>
      <c r="E221" s="22" t="s">
        <v>229</v>
      </c>
      <c r="F221" s="22" t="s">
        <v>700</v>
      </c>
      <c r="G221" s="22">
        <v>2020</v>
      </c>
      <c r="H221" s="22" t="s">
        <v>229</v>
      </c>
      <c r="I221" s="22" t="s">
        <v>556</v>
      </c>
      <c r="J221" s="22">
        <v>18909155817</v>
      </c>
      <c r="K221" s="22">
        <f t="shared" si="18"/>
        <v>50</v>
      </c>
      <c r="L221" s="22">
        <f t="shared" si="19"/>
        <v>50</v>
      </c>
      <c r="M221" s="22">
        <v>50</v>
      </c>
      <c r="N221" s="22"/>
      <c r="O221" s="22"/>
      <c r="P221" s="22"/>
      <c r="Q221" s="22"/>
      <c r="R221" s="22"/>
      <c r="S221" s="22"/>
      <c r="T221" s="22"/>
      <c r="U221" s="22"/>
      <c r="V221" s="22"/>
      <c r="W221" s="22"/>
      <c r="X221" s="22"/>
      <c r="Y221" s="22" t="s">
        <v>124</v>
      </c>
      <c r="Z221" s="22" t="s">
        <v>125</v>
      </c>
      <c r="AA221" s="22" t="s">
        <v>125</v>
      </c>
      <c r="AB221" s="22" t="s">
        <v>126</v>
      </c>
      <c r="AC221" s="22" t="s">
        <v>126</v>
      </c>
      <c r="AD221" s="22" t="s">
        <v>126</v>
      </c>
      <c r="AE221" s="22">
        <v>12</v>
      </c>
      <c r="AF221" s="22">
        <v>40</v>
      </c>
      <c r="AG221" s="22">
        <v>157</v>
      </c>
      <c r="AH221" s="22" t="s">
        <v>608</v>
      </c>
      <c r="AI221" s="22" t="s">
        <v>699</v>
      </c>
      <c r="AJ221" s="29"/>
    </row>
    <row r="222" customFormat="1" ht="35.1" customHeight="1" spans="1:36">
      <c r="A222" s="31"/>
      <c r="B222" s="32">
        <v>1</v>
      </c>
      <c r="C222" s="33" t="s">
        <v>694</v>
      </c>
      <c r="D222" s="22" t="s">
        <v>701</v>
      </c>
      <c r="E222" s="22" t="s">
        <v>154</v>
      </c>
      <c r="F222" s="22" t="s">
        <v>447</v>
      </c>
      <c r="G222" s="22">
        <v>2020</v>
      </c>
      <c r="H222" s="22" t="s">
        <v>154</v>
      </c>
      <c r="I222" s="22" t="s">
        <v>542</v>
      </c>
      <c r="J222" s="22">
        <v>18009158635</v>
      </c>
      <c r="K222" s="22">
        <f t="shared" si="18"/>
        <v>100</v>
      </c>
      <c r="L222" s="22">
        <f t="shared" si="19"/>
        <v>100</v>
      </c>
      <c r="M222" s="22">
        <v>100</v>
      </c>
      <c r="N222" s="22"/>
      <c r="O222" s="22"/>
      <c r="P222" s="22"/>
      <c r="Q222" s="22"/>
      <c r="R222" s="22"/>
      <c r="S222" s="22"/>
      <c r="T222" s="22"/>
      <c r="U222" s="22"/>
      <c r="V222" s="22"/>
      <c r="W222" s="22"/>
      <c r="X222" s="22"/>
      <c r="Y222" s="22" t="s">
        <v>124</v>
      </c>
      <c r="Z222" s="22" t="s">
        <v>125</v>
      </c>
      <c r="AA222" s="22" t="s">
        <v>125</v>
      </c>
      <c r="AB222" s="22" t="s">
        <v>126</v>
      </c>
      <c r="AC222" s="22" t="s">
        <v>126</v>
      </c>
      <c r="AD222" s="22" t="s">
        <v>126</v>
      </c>
      <c r="AE222" s="22">
        <v>18</v>
      </c>
      <c r="AF222" s="22">
        <v>59</v>
      </c>
      <c r="AG222" s="22">
        <v>164</v>
      </c>
      <c r="AH222" s="22" t="s">
        <v>608</v>
      </c>
      <c r="AI222" s="22" t="s">
        <v>701</v>
      </c>
      <c r="AJ222" s="29"/>
    </row>
    <row r="223" customFormat="1" ht="35.1" customHeight="1" spans="1:36">
      <c r="A223" s="31"/>
      <c r="B223" s="32">
        <v>1</v>
      </c>
      <c r="C223" s="33" t="s">
        <v>702</v>
      </c>
      <c r="D223" s="22" t="s">
        <v>703</v>
      </c>
      <c r="E223" s="22" t="s">
        <v>316</v>
      </c>
      <c r="F223" s="22" t="s">
        <v>328</v>
      </c>
      <c r="G223" s="22">
        <v>2020</v>
      </c>
      <c r="H223" s="22" t="s">
        <v>316</v>
      </c>
      <c r="I223" s="22" t="s">
        <v>550</v>
      </c>
      <c r="J223" s="22">
        <v>18809158865</v>
      </c>
      <c r="K223" s="22">
        <f t="shared" si="18"/>
        <v>50</v>
      </c>
      <c r="L223" s="22">
        <f t="shared" si="19"/>
        <v>50</v>
      </c>
      <c r="M223" s="22">
        <v>50</v>
      </c>
      <c r="N223" s="22"/>
      <c r="O223" s="22"/>
      <c r="P223" s="22"/>
      <c r="Q223" s="22"/>
      <c r="R223" s="22"/>
      <c r="S223" s="22"/>
      <c r="T223" s="22"/>
      <c r="U223" s="22"/>
      <c r="V223" s="22"/>
      <c r="W223" s="22"/>
      <c r="X223" s="22"/>
      <c r="Y223" s="22" t="s">
        <v>124</v>
      </c>
      <c r="Z223" s="22" t="s">
        <v>125</v>
      </c>
      <c r="AA223" s="22" t="s">
        <v>125</v>
      </c>
      <c r="AB223" s="22" t="s">
        <v>126</v>
      </c>
      <c r="AC223" s="22" t="s">
        <v>126</v>
      </c>
      <c r="AD223" s="22" t="s">
        <v>126</v>
      </c>
      <c r="AE223" s="22">
        <v>59</v>
      </c>
      <c r="AF223" s="22">
        <v>125</v>
      </c>
      <c r="AG223" s="22">
        <v>358</v>
      </c>
      <c r="AH223" s="22" t="s">
        <v>608</v>
      </c>
      <c r="AI223" s="22" t="s">
        <v>703</v>
      </c>
      <c r="AJ223" s="29"/>
    </row>
    <row r="224" customFormat="1" ht="35.1" customHeight="1" spans="1:36">
      <c r="A224" s="31"/>
      <c r="B224" s="32">
        <v>1</v>
      </c>
      <c r="C224" s="33" t="s">
        <v>704</v>
      </c>
      <c r="D224" s="22" t="s">
        <v>705</v>
      </c>
      <c r="E224" s="22" t="s">
        <v>229</v>
      </c>
      <c r="F224" s="22" t="s">
        <v>312</v>
      </c>
      <c r="G224" s="22">
        <v>2020</v>
      </c>
      <c r="H224" s="22" t="s">
        <v>564</v>
      </c>
      <c r="I224" s="22" t="s">
        <v>382</v>
      </c>
      <c r="J224" s="22">
        <v>17772936068</v>
      </c>
      <c r="K224" s="22">
        <f t="shared" si="18"/>
        <v>5600</v>
      </c>
      <c r="L224" s="22">
        <f t="shared" si="19"/>
        <v>5600</v>
      </c>
      <c r="M224" s="22">
        <v>5600</v>
      </c>
      <c r="N224" s="22"/>
      <c r="O224" s="22"/>
      <c r="P224" s="22"/>
      <c r="Q224" s="22"/>
      <c r="R224" s="22"/>
      <c r="S224" s="22"/>
      <c r="T224" s="22"/>
      <c r="U224" s="22"/>
      <c r="V224" s="22"/>
      <c r="W224" s="22"/>
      <c r="X224" s="22"/>
      <c r="Y224" s="22" t="s">
        <v>124</v>
      </c>
      <c r="Z224" s="22" t="s">
        <v>125</v>
      </c>
      <c r="AA224" s="22" t="s">
        <v>125</v>
      </c>
      <c r="AB224" s="22" t="s">
        <v>126</v>
      </c>
      <c r="AC224" s="22" t="s">
        <v>126</v>
      </c>
      <c r="AD224" s="22" t="s">
        <v>126</v>
      </c>
      <c r="AE224" s="22">
        <v>54</v>
      </c>
      <c r="AF224" s="22">
        <v>120</v>
      </c>
      <c r="AG224" s="22">
        <v>359</v>
      </c>
      <c r="AH224" s="22" t="s">
        <v>666</v>
      </c>
      <c r="AI224" s="22" t="s">
        <v>705</v>
      </c>
      <c r="AJ224" s="29"/>
    </row>
    <row r="225" customFormat="1" ht="35.1" customHeight="1" spans="1:36">
      <c r="A225" s="31"/>
      <c r="B225" s="32">
        <v>1</v>
      </c>
      <c r="C225" s="33" t="s">
        <v>706</v>
      </c>
      <c r="D225" s="22" t="s">
        <v>707</v>
      </c>
      <c r="E225" s="22" t="s">
        <v>121</v>
      </c>
      <c r="F225" s="22" t="s">
        <v>121</v>
      </c>
      <c r="G225" s="22">
        <v>2020</v>
      </c>
      <c r="H225" s="22" t="s">
        <v>564</v>
      </c>
      <c r="I225" s="22" t="s">
        <v>382</v>
      </c>
      <c r="J225" s="22">
        <v>17772936068</v>
      </c>
      <c r="K225" s="22">
        <f t="shared" si="18"/>
        <v>400</v>
      </c>
      <c r="L225" s="22">
        <f t="shared" si="19"/>
        <v>400</v>
      </c>
      <c r="M225" s="22">
        <v>400</v>
      </c>
      <c r="N225" s="22"/>
      <c r="O225" s="22"/>
      <c r="P225" s="22"/>
      <c r="Q225" s="22"/>
      <c r="R225" s="22"/>
      <c r="S225" s="22"/>
      <c r="T225" s="22"/>
      <c r="U225" s="22"/>
      <c r="V225" s="22"/>
      <c r="W225" s="22"/>
      <c r="X225" s="22"/>
      <c r="Y225" s="22" t="s">
        <v>124</v>
      </c>
      <c r="Z225" s="22" t="s">
        <v>125</v>
      </c>
      <c r="AA225" s="22" t="s">
        <v>126</v>
      </c>
      <c r="AB225" s="22" t="s">
        <v>126</v>
      </c>
      <c r="AC225" s="22" t="s">
        <v>126</v>
      </c>
      <c r="AD225" s="22" t="s">
        <v>126</v>
      </c>
      <c r="AE225" s="22">
        <v>42</v>
      </c>
      <c r="AF225" s="22">
        <v>110</v>
      </c>
      <c r="AG225" s="22">
        <v>324</v>
      </c>
      <c r="AH225" s="22" t="s">
        <v>608</v>
      </c>
      <c r="AI225" s="22" t="s">
        <v>707</v>
      </c>
      <c r="AJ225" s="29"/>
    </row>
    <row r="226" customFormat="1" ht="35.1" customHeight="1" spans="1:36">
      <c r="A226" s="31"/>
      <c r="B226" s="32">
        <v>1</v>
      </c>
      <c r="C226" s="31" t="s">
        <v>708</v>
      </c>
      <c r="D226" s="22" t="s">
        <v>709</v>
      </c>
      <c r="E226" s="22" t="s">
        <v>154</v>
      </c>
      <c r="F226" s="22" t="s">
        <v>568</v>
      </c>
      <c r="G226" s="22">
        <v>2020</v>
      </c>
      <c r="H226" s="22" t="s">
        <v>154</v>
      </c>
      <c r="I226" s="22" t="s">
        <v>147</v>
      </c>
      <c r="J226" s="22">
        <v>13988782908</v>
      </c>
      <c r="K226" s="22">
        <f t="shared" si="18"/>
        <v>150</v>
      </c>
      <c r="L226" s="22"/>
      <c r="M226" s="22"/>
      <c r="N226" s="22"/>
      <c r="O226" s="22"/>
      <c r="P226" s="22"/>
      <c r="Q226" s="22">
        <v>150</v>
      </c>
      <c r="R226" s="22"/>
      <c r="S226" s="22"/>
      <c r="T226" s="22"/>
      <c r="U226" s="22"/>
      <c r="V226" s="22"/>
      <c r="W226" s="22"/>
      <c r="X226" s="22"/>
      <c r="Y226" s="22" t="s">
        <v>124</v>
      </c>
      <c r="Z226" s="22" t="s">
        <v>125</v>
      </c>
      <c r="AA226" s="22" t="s">
        <v>125</v>
      </c>
      <c r="AB226" s="22" t="s">
        <v>126</v>
      </c>
      <c r="AC226" s="22" t="s">
        <v>126</v>
      </c>
      <c r="AD226" s="22" t="s">
        <v>126</v>
      </c>
      <c r="AE226" s="22">
        <v>27</v>
      </c>
      <c r="AF226" s="22">
        <v>80</v>
      </c>
      <c r="AG226" s="22">
        <v>500</v>
      </c>
      <c r="AH226" s="22" t="s">
        <v>127</v>
      </c>
      <c r="AI226" s="22" t="s">
        <v>710</v>
      </c>
      <c r="AJ226" s="29"/>
    </row>
    <row r="227" s="3" customFormat="1" ht="35.1" customHeight="1" spans="1:36">
      <c r="A227" s="19" t="s">
        <v>23</v>
      </c>
      <c r="B227" s="18">
        <f>B228+B231+B233+B235+B237+B239</f>
        <v>5</v>
      </c>
      <c r="C227" s="34"/>
      <c r="D227" s="18"/>
      <c r="E227" s="18"/>
      <c r="F227" s="22"/>
      <c r="G227" s="18"/>
      <c r="H227" s="18"/>
      <c r="I227" s="18"/>
      <c r="J227" s="18"/>
      <c r="K227" s="18">
        <f>K228+K231+K233+K235+K237+K239</f>
        <v>117.5</v>
      </c>
      <c r="L227" s="18">
        <f t="shared" ref="L227:X227" si="20">L228+L231+L233+L235+L237+L239</f>
        <v>103.5</v>
      </c>
      <c r="M227" s="18">
        <f t="shared" si="20"/>
        <v>0</v>
      </c>
      <c r="N227" s="18">
        <f t="shared" si="20"/>
        <v>0</v>
      </c>
      <c r="O227" s="18">
        <f t="shared" si="20"/>
        <v>103.5</v>
      </c>
      <c r="P227" s="18">
        <f t="shared" si="20"/>
        <v>0</v>
      </c>
      <c r="Q227" s="18">
        <f t="shared" si="20"/>
        <v>14</v>
      </c>
      <c r="R227" s="18">
        <f t="shared" si="20"/>
        <v>0</v>
      </c>
      <c r="S227" s="18">
        <f t="shared" si="20"/>
        <v>0</v>
      </c>
      <c r="T227" s="18">
        <f t="shared" si="20"/>
        <v>0</v>
      </c>
      <c r="U227" s="18">
        <f t="shared" si="20"/>
        <v>0</v>
      </c>
      <c r="V227" s="18">
        <f t="shared" si="20"/>
        <v>0</v>
      </c>
      <c r="W227" s="18">
        <f t="shared" si="20"/>
        <v>0</v>
      </c>
      <c r="X227" s="18">
        <f t="shared" si="20"/>
        <v>0</v>
      </c>
      <c r="Y227" s="18"/>
      <c r="Z227" s="18"/>
      <c r="AA227" s="18"/>
      <c r="AB227" s="18"/>
      <c r="AC227" s="18"/>
      <c r="AD227" s="18"/>
      <c r="AE227" s="18"/>
      <c r="AF227" s="18"/>
      <c r="AG227" s="18"/>
      <c r="AH227" s="18"/>
      <c r="AI227" s="18"/>
      <c r="AJ227" s="36"/>
    </row>
    <row r="228" ht="35.1" customHeight="1" spans="1:36">
      <c r="A228" s="31" t="s">
        <v>24</v>
      </c>
      <c r="B228" s="32">
        <f>SUM(B229:B230)</f>
        <v>2</v>
      </c>
      <c r="C228" s="31"/>
      <c r="D228" s="22"/>
      <c r="E228" s="22"/>
      <c r="F228" s="22"/>
      <c r="G228" s="22"/>
      <c r="H228" s="22"/>
      <c r="I228" s="22"/>
      <c r="J228" s="22"/>
      <c r="K228" s="32">
        <f>SUM(K229:K230)</f>
        <v>66</v>
      </c>
      <c r="L228" s="32">
        <f t="shared" ref="L228:X228" si="21">SUM(L229:L230)</f>
        <v>66</v>
      </c>
      <c r="M228" s="32">
        <f t="shared" si="21"/>
        <v>0</v>
      </c>
      <c r="N228" s="32">
        <f t="shared" si="21"/>
        <v>0</v>
      </c>
      <c r="O228" s="32">
        <f t="shared" si="21"/>
        <v>66</v>
      </c>
      <c r="P228" s="32">
        <f t="shared" si="21"/>
        <v>0</v>
      </c>
      <c r="Q228" s="32">
        <f t="shared" si="21"/>
        <v>0</v>
      </c>
      <c r="R228" s="32">
        <f t="shared" si="21"/>
        <v>0</v>
      </c>
      <c r="S228" s="32">
        <f t="shared" si="21"/>
        <v>0</v>
      </c>
      <c r="T228" s="32">
        <f t="shared" si="21"/>
        <v>0</v>
      </c>
      <c r="U228" s="32">
        <f t="shared" si="21"/>
        <v>0</v>
      </c>
      <c r="V228" s="32">
        <f t="shared" si="21"/>
        <v>0</v>
      </c>
      <c r="W228" s="32">
        <f t="shared" si="21"/>
        <v>0</v>
      </c>
      <c r="X228" s="32">
        <f t="shared" si="21"/>
        <v>0</v>
      </c>
      <c r="Y228" s="22"/>
      <c r="Z228" s="22"/>
      <c r="AA228" s="22"/>
      <c r="AB228" s="22"/>
      <c r="AC228" s="22"/>
      <c r="AD228" s="22"/>
      <c r="AE228" s="22"/>
      <c r="AF228" s="22"/>
      <c r="AG228" s="22"/>
      <c r="AH228" s="22"/>
      <c r="AI228" s="22"/>
      <c r="AJ228" s="29"/>
    </row>
    <row r="229" s="4" customFormat="1" ht="35.1" customHeight="1" spans="1:36">
      <c r="A229" s="35"/>
      <c r="B229" s="32">
        <v>1</v>
      </c>
      <c r="C229" s="31" t="s">
        <v>711</v>
      </c>
      <c r="D229" s="22" t="s">
        <v>712</v>
      </c>
      <c r="E229" s="22" t="s">
        <v>121</v>
      </c>
      <c r="F229" s="22" t="s">
        <v>121</v>
      </c>
      <c r="G229" s="22">
        <v>2020</v>
      </c>
      <c r="H229" s="22" t="s">
        <v>713</v>
      </c>
      <c r="I229" s="22" t="s">
        <v>714</v>
      </c>
      <c r="J229" s="22">
        <v>8822021</v>
      </c>
      <c r="K229" s="22">
        <f>L229+Q229+R229+S229+T229+U229+V229+W229+X229</f>
        <v>50</v>
      </c>
      <c r="L229" s="22">
        <f t="shared" ref="L229:L232" si="22">SUM(M229:P229)</f>
        <v>50</v>
      </c>
      <c r="M229" s="22"/>
      <c r="N229" s="22"/>
      <c r="O229" s="22">
        <v>50</v>
      </c>
      <c r="P229" s="22"/>
      <c r="Q229" s="22"/>
      <c r="R229" s="22"/>
      <c r="S229" s="22"/>
      <c r="T229" s="22"/>
      <c r="U229" s="22"/>
      <c r="V229" s="22"/>
      <c r="W229" s="22"/>
      <c r="X229" s="22"/>
      <c r="Y229" s="22" t="s">
        <v>124</v>
      </c>
      <c r="Z229" s="22" t="s">
        <v>125</v>
      </c>
      <c r="AA229" s="22" t="s">
        <v>126</v>
      </c>
      <c r="AB229" s="22" t="s">
        <v>126</v>
      </c>
      <c r="AC229" s="22" t="s">
        <v>126</v>
      </c>
      <c r="AD229" s="22" t="s">
        <v>126</v>
      </c>
      <c r="AE229" s="22">
        <v>800</v>
      </c>
      <c r="AF229" s="22">
        <v>1000</v>
      </c>
      <c r="AG229" s="22">
        <v>1000</v>
      </c>
      <c r="AH229" s="22" t="s">
        <v>715</v>
      </c>
      <c r="AI229" s="22" t="s">
        <v>716</v>
      </c>
      <c r="AJ229" s="37"/>
    </row>
    <row r="230" s="4" customFormat="1" ht="35.1" customHeight="1" spans="1:36">
      <c r="A230" s="35"/>
      <c r="B230" s="32">
        <v>1</v>
      </c>
      <c r="C230" s="31" t="s">
        <v>717</v>
      </c>
      <c r="D230" s="22" t="s">
        <v>718</v>
      </c>
      <c r="E230" s="22" t="s">
        <v>121</v>
      </c>
      <c r="F230" s="22" t="s">
        <v>121</v>
      </c>
      <c r="G230" s="22">
        <v>2020</v>
      </c>
      <c r="H230" s="22" t="s">
        <v>713</v>
      </c>
      <c r="I230" s="22" t="s">
        <v>714</v>
      </c>
      <c r="J230" s="22">
        <v>8822021</v>
      </c>
      <c r="K230" s="22">
        <f>L230+Q230+R230+S230+T230+U230+V230+W230+X230</f>
        <v>16</v>
      </c>
      <c r="L230" s="22">
        <f t="shared" si="22"/>
        <v>16</v>
      </c>
      <c r="M230" s="22"/>
      <c r="N230" s="22"/>
      <c r="O230" s="22">
        <v>16</v>
      </c>
      <c r="P230" s="22"/>
      <c r="Q230" s="22"/>
      <c r="R230" s="22"/>
      <c r="S230" s="22"/>
      <c r="T230" s="22"/>
      <c r="U230" s="22"/>
      <c r="V230" s="22"/>
      <c r="W230" s="22"/>
      <c r="X230" s="22"/>
      <c r="Y230" s="22" t="s">
        <v>124</v>
      </c>
      <c r="Z230" s="22" t="s">
        <v>125</v>
      </c>
      <c r="AA230" s="22" t="s">
        <v>126</v>
      </c>
      <c r="AB230" s="22" t="s">
        <v>126</v>
      </c>
      <c r="AC230" s="22" t="s">
        <v>126</v>
      </c>
      <c r="AD230" s="22" t="s">
        <v>126</v>
      </c>
      <c r="AE230" s="22">
        <v>300</v>
      </c>
      <c r="AF230" s="22">
        <v>400</v>
      </c>
      <c r="AG230" s="22">
        <v>400</v>
      </c>
      <c r="AH230" s="22" t="s">
        <v>715</v>
      </c>
      <c r="AI230" s="22" t="s">
        <v>719</v>
      </c>
      <c r="AJ230" s="37"/>
    </row>
    <row r="231" ht="35.1" customHeight="1" spans="1:36">
      <c r="A231" s="31" t="s">
        <v>25</v>
      </c>
      <c r="B231" s="32">
        <f t="shared" ref="B231:B235" si="23">SUM(B232)</f>
        <v>1</v>
      </c>
      <c r="C231" s="31"/>
      <c r="D231" s="22"/>
      <c r="E231" s="22"/>
      <c r="F231" s="22"/>
      <c r="G231" s="22"/>
      <c r="H231" s="22"/>
      <c r="I231" s="22"/>
      <c r="J231" s="22"/>
      <c r="K231" s="22">
        <f t="shared" ref="K231:K235" si="24">SUM(K232)</f>
        <v>7.5</v>
      </c>
      <c r="L231" s="22">
        <f t="shared" ref="L231:X231" si="25">SUM(L232)</f>
        <v>7.5</v>
      </c>
      <c r="M231" s="22">
        <f t="shared" si="25"/>
        <v>0</v>
      </c>
      <c r="N231" s="22">
        <f t="shared" si="25"/>
        <v>0</v>
      </c>
      <c r="O231" s="22">
        <f t="shared" si="25"/>
        <v>7.5</v>
      </c>
      <c r="P231" s="22">
        <f t="shared" si="25"/>
        <v>0</v>
      </c>
      <c r="Q231" s="22">
        <f t="shared" si="25"/>
        <v>0</v>
      </c>
      <c r="R231" s="22">
        <f t="shared" si="25"/>
        <v>0</v>
      </c>
      <c r="S231" s="22">
        <f t="shared" si="25"/>
        <v>0</v>
      </c>
      <c r="T231" s="22">
        <f t="shared" si="25"/>
        <v>0</v>
      </c>
      <c r="U231" s="22">
        <f t="shared" si="25"/>
        <v>0</v>
      </c>
      <c r="V231" s="22">
        <f t="shared" si="25"/>
        <v>0</v>
      </c>
      <c r="W231" s="22">
        <f t="shared" si="25"/>
        <v>0</v>
      </c>
      <c r="X231" s="22">
        <f t="shared" si="25"/>
        <v>0</v>
      </c>
      <c r="Y231" s="22"/>
      <c r="Z231" s="22"/>
      <c r="AA231" s="22"/>
      <c r="AB231" s="22"/>
      <c r="AC231" s="22"/>
      <c r="AD231" s="22"/>
      <c r="AE231" s="22"/>
      <c r="AF231" s="22"/>
      <c r="AG231" s="22"/>
      <c r="AH231" s="22"/>
      <c r="AI231" s="22"/>
      <c r="AJ231" s="29"/>
    </row>
    <row r="232" s="4" customFormat="1" ht="35.1" customHeight="1" spans="1:36">
      <c r="A232" s="35"/>
      <c r="B232" s="32">
        <v>1</v>
      </c>
      <c r="C232" s="31" t="s">
        <v>720</v>
      </c>
      <c r="D232" s="22" t="s">
        <v>721</v>
      </c>
      <c r="E232" s="22" t="s">
        <v>121</v>
      </c>
      <c r="F232" s="22" t="s">
        <v>121</v>
      </c>
      <c r="G232" s="22">
        <v>2020</v>
      </c>
      <c r="H232" s="22" t="s">
        <v>713</v>
      </c>
      <c r="I232" s="22" t="s">
        <v>722</v>
      </c>
      <c r="J232" s="22">
        <v>8822021</v>
      </c>
      <c r="K232" s="22">
        <f t="shared" ref="K232:K236" si="26">L232+Q232+R232+S232+T232+U232+V232+W232+X232</f>
        <v>7.5</v>
      </c>
      <c r="L232" s="22">
        <f t="shared" si="22"/>
        <v>7.5</v>
      </c>
      <c r="M232" s="22"/>
      <c r="N232" s="22"/>
      <c r="O232" s="22">
        <v>7.5</v>
      </c>
      <c r="P232" s="22"/>
      <c r="Q232" s="22"/>
      <c r="R232" s="22"/>
      <c r="S232" s="22"/>
      <c r="T232" s="22"/>
      <c r="U232" s="22"/>
      <c r="V232" s="22"/>
      <c r="W232" s="22"/>
      <c r="X232" s="22"/>
      <c r="Y232" s="22" t="s">
        <v>124</v>
      </c>
      <c r="Z232" s="22" t="s">
        <v>125</v>
      </c>
      <c r="AA232" s="22" t="s">
        <v>126</v>
      </c>
      <c r="AB232" s="22" t="s">
        <v>126</v>
      </c>
      <c r="AC232" s="22" t="s">
        <v>126</v>
      </c>
      <c r="AD232" s="22" t="s">
        <v>126</v>
      </c>
      <c r="AE232" s="22">
        <v>25</v>
      </c>
      <c r="AF232" s="22">
        <v>25</v>
      </c>
      <c r="AG232" s="22">
        <v>25</v>
      </c>
      <c r="AH232" s="22" t="s">
        <v>723</v>
      </c>
      <c r="AI232" s="22" t="s">
        <v>724</v>
      </c>
      <c r="AJ232" s="37"/>
    </row>
    <row r="233" ht="35.1" customHeight="1" spans="1:36">
      <c r="A233" s="31" t="s">
        <v>26</v>
      </c>
      <c r="B233" s="32">
        <f t="shared" si="23"/>
        <v>1</v>
      </c>
      <c r="C233" s="31"/>
      <c r="D233" s="22"/>
      <c r="E233" s="22"/>
      <c r="F233" s="22"/>
      <c r="G233" s="22"/>
      <c r="H233" s="22"/>
      <c r="I233" s="22"/>
      <c r="J233" s="22"/>
      <c r="K233" s="22">
        <f t="shared" si="24"/>
        <v>5.5</v>
      </c>
      <c r="L233" s="22">
        <f t="shared" ref="L233:X233" si="27">SUM(L234)</f>
        <v>5.5</v>
      </c>
      <c r="M233" s="22">
        <f t="shared" si="27"/>
        <v>0</v>
      </c>
      <c r="N233" s="22">
        <f t="shared" si="27"/>
        <v>0</v>
      </c>
      <c r="O233" s="22">
        <f t="shared" si="27"/>
        <v>5.5</v>
      </c>
      <c r="P233" s="22">
        <f t="shared" si="27"/>
        <v>0</v>
      </c>
      <c r="Q233" s="22">
        <f t="shared" si="27"/>
        <v>0</v>
      </c>
      <c r="R233" s="22">
        <f t="shared" si="27"/>
        <v>0</v>
      </c>
      <c r="S233" s="22">
        <f t="shared" si="27"/>
        <v>0</v>
      </c>
      <c r="T233" s="22">
        <f t="shared" si="27"/>
        <v>0</v>
      </c>
      <c r="U233" s="22">
        <f t="shared" si="27"/>
        <v>0</v>
      </c>
      <c r="V233" s="22">
        <f t="shared" si="27"/>
        <v>0</v>
      </c>
      <c r="W233" s="22">
        <f t="shared" si="27"/>
        <v>0</v>
      </c>
      <c r="X233" s="22">
        <f t="shared" si="27"/>
        <v>0</v>
      </c>
      <c r="Y233" s="22"/>
      <c r="Z233" s="22"/>
      <c r="AA233" s="22"/>
      <c r="AB233" s="22"/>
      <c r="AC233" s="22"/>
      <c r="AD233" s="22"/>
      <c r="AE233" s="22"/>
      <c r="AF233" s="22"/>
      <c r="AG233" s="22"/>
      <c r="AH233" s="22"/>
      <c r="AI233" s="22"/>
      <c r="AJ233" s="29"/>
    </row>
    <row r="234" s="4" customFormat="1" ht="35.1" customHeight="1" spans="1:36">
      <c r="A234" s="35"/>
      <c r="B234" s="32">
        <v>1</v>
      </c>
      <c r="C234" s="31" t="s">
        <v>725</v>
      </c>
      <c r="D234" s="22" t="s">
        <v>726</v>
      </c>
      <c r="E234" s="22" t="s">
        <v>121</v>
      </c>
      <c r="F234" s="22" t="s">
        <v>121</v>
      </c>
      <c r="G234" s="22">
        <v>2020</v>
      </c>
      <c r="H234" s="22" t="s">
        <v>713</v>
      </c>
      <c r="I234" s="22" t="s">
        <v>727</v>
      </c>
      <c r="J234" s="22">
        <v>8822021</v>
      </c>
      <c r="K234" s="22">
        <f t="shared" si="26"/>
        <v>5.5</v>
      </c>
      <c r="L234" s="22">
        <f>SUM(M234:P234)</f>
        <v>5.5</v>
      </c>
      <c r="M234" s="22"/>
      <c r="N234" s="22"/>
      <c r="O234" s="22">
        <v>5.5</v>
      </c>
      <c r="P234" s="22"/>
      <c r="Q234" s="22"/>
      <c r="R234" s="22"/>
      <c r="S234" s="29"/>
      <c r="T234" s="29"/>
      <c r="U234" s="29"/>
      <c r="V234" s="29"/>
      <c r="W234" s="29"/>
      <c r="X234" s="29"/>
      <c r="Y234" s="22" t="s">
        <v>124</v>
      </c>
      <c r="Z234" s="22" t="s">
        <v>125</v>
      </c>
      <c r="AA234" s="22" t="s">
        <v>126</v>
      </c>
      <c r="AB234" s="22" t="s">
        <v>126</v>
      </c>
      <c r="AC234" s="22" t="s">
        <v>126</v>
      </c>
      <c r="AD234" s="22" t="s">
        <v>126</v>
      </c>
      <c r="AE234" s="22">
        <v>40</v>
      </c>
      <c r="AF234" s="22">
        <v>40</v>
      </c>
      <c r="AG234" s="22">
        <v>40</v>
      </c>
      <c r="AH234" s="22" t="s">
        <v>728</v>
      </c>
      <c r="AI234" s="22" t="s">
        <v>729</v>
      </c>
      <c r="AJ234" s="37"/>
    </row>
    <row r="235" ht="35.1" customHeight="1" spans="1:36">
      <c r="A235" s="31" t="s">
        <v>27</v>
      </c>
      <c r="B235" s="32">
        <f t="shared" si="23"/>
        <v>1</v>
      </c>
      <c r="C235" s="31"/>
      <c r="D235" s="22"/>
      <c r="E235" s="22"/>
      <c r="F235" s="22"/>
      <c r="G235" s="22"/>
      <c r="H235" s="22"/>
      <c r="I235" s="22"/>
      <c r="J235" s="22"/>
      <c r="K235" s="22">
        <f t="shared" si="24"/>
        <v>38.5</v>
      </c>
      <c r="L235" s="22">
        <f t="shared" ref="L235:X235" si="28">SUM(L236)</f>
        <v>24.5</v>
      </c>
      <c r="M235" s="22">
        <f t="shared" si="28"/>
        <v>0</v>
      </c>
      <c r="N235" s="22">
        <f t="shared" si="28"/>
        <v>0</v>
      </c>
      <c r="O235" s="22">
        <f t="shared" si="28"/>
        <v>24.5</v>
      </c>
      <c r="P235" s="22">
        <f t="shared" si="28"/>
        <v>0</v>
      </c>
      <c r="Q235" s="22">
        <f t="shared" si="28"/>
        <v>14</v>
      </c>
      <c r="R235" s="22">
        <f t="shared" si="28"/>
        <v>0</v>
      </c>
      <c r="S235" s="22">
        <f t="shared" si="28"/>
        <v>0</v>
      </c>
      <c r="T235" s="22">
        <f t="shared" si="28"/>
        <v>0</v>
      </c>
      <c r="U235" s="22">
        <f t="shared" si="28"/>
        <v>0</v>
      </c>
      <c r="V235" s="22">
        <f t="shared" si="28"/>
        <v>0</v>
      </c>
      <c r="W235" s="22">
        <f t="shared" si="28"/>
        <v>0</v>
      </c>
      <c r="X235" s="22">
        <f t="shared" si="28"/>
        <v>0</v>
      </c>
      <c r="Y235" s="22"/>
      <c r="Z235" s="22"/>
      <c r="AA235" s="22"/>
      <c r="AB235" s="22"/>
      <c r="AC235" s="22"/>
      <c r="AD235" s="22"/>
      <c r="AE235" s="22"/>
      <c r="AF235" s="22"/>
      <c r="AG235" s="22"/>
      <c r="AH235" s="22"/>
      <c r="AI235" s="22"/>
      <c r="AJ235" s="29"/>
    </row>
    <row r="236" s="4" customFormat="1" ht="35.1" customHeight="1" spans="1:36">
      <c r="A236" s="35"/>
      <c r="B236" s="32">
        <v>1</v>
      </c>
      <c r="C236" s="31" t="s">
        <v>730</v>
      </c>
      <c r="D236" s="22" t="s">
        <v>731</v>
      </c>
      <c r="E236" s="22" t="s">
        <v>121</v>
      </c>
      <c r="F236" s="22" t="s">
        <v>121</v>
      </c>
      <c r="G236" s="22">
        <v>2020</v>
      </c>
      <c r="H236" s="22" t="s">
        <v>713</v>
      </c>
      <c r="I236" s="22" t="s">
        <v>727</v>
      </c>
      <c r="J236" s="22">
        <v>8822021</v>
      </c>
      <c r="K236" s="22">
        <f t="shared" si="26"/>
        <v>38.5</v>
      </c>
      <c r="L236" s="22">
        <f>SUM(M236:P236)</f>
        <v>24.5</v>
      </c>
      <c r="M236" s="22"/>
      <c r="N236" s="22"/>
      <c r="O236" s="22">
        <v>24.5</v>
      </c>
      <c r="P236" s="22"/>
      <c r="Q236" s="22">
        <v>14</v>
      </c>
      <c r="R236" s="22"/>
      <c r="S236" s="22"/>
      <c r="T236" s="22"/>
      <c r="U236" s="22"/>
      <c r="V236" s="22"/>
      <c r="W236" s="22"/>
      <c r="X236" s="22"/>
      <c r="Y236" s="22" t="s">
        <v>124</v>
      </c>
      <c r="Z236" s="22" t="s">
        <v>125</v>
      </c>
      <c r="AA236" s="22" t="s">
        <v>125</v>
      </c>
      <c r="AB236" s="22" t="s">
        <v>126</v>
      </c>
      <c r="AC236" s="22" t="s">
        <v>126</v>
      </c>
      <c r="AD236" s="22" t="s">
        <v>126</v>
      </c>
      <c r="AE236" s="22">
        <v>150</v>
      </c>
      <c r="AF236" s="22">
        <v>200</v>
      </c>
      <c r="AG236" s="22">
        <v>200</v>
      </c>
      <c r="AH236" s="22" t="s">
        <v>732</v>
      </c>
      <c r="AI236" s="22" t="s">
        <v>733</v>
      </c>
      <c r="AJ236" s="37"/>
    </row>
    <row r="237" ht="35.1" customHeight="1" spans="1:36">
      <c r="A237" s="31" t="s">
        <v>734</v>
      </c>
      <c r="B237" s="22">
        <f>SUM(B238:B238)</f>
        <v>0</v>
      </c>
      <c r="C237" s="31"/>
      <c r="D237" s="22"/>
      <c r="E237" s="22"/>
      <c r="F237" s="22"/>
      <c r="G237" s="22"/>
      <c r="H237" s="22"/>
      <c r="I237" s="22"/>
      <c r="J237" s="22"/>
      <c r="K237" s="22">
        <f>SUM(K238:K238)</f>
        <v>0</v>
      </c>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9"/>
    </row>
    <row r="238" ht="35.1" customHeight="1" spans="1:36">
      <c r="A238" s="31"/>
      <c r="B238" s="22"/>
      <c r="C238" s="31"/>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9"/>
    </row>
    <row r="239" ht="35.1" customHeight="1" spans="1:36">
      <c r="A239" s="31" t="s">
        <v>735</v>
      </c>
      <c r="B239" s="22">
        <f>SUM(B240:B240)</f>
        <v>0</v>
      </c>
      <c r="C239" s="31"/>
      <c r="D239" s="22"/>
      <c r="E239" s="22"/>
      <c r="F239" s="22"/>
      <c r="G239" s="22"/>
      <c r="H239" s="22"/>
      <c r="I239" s="22"/>
      <c r="J239" s="22"/>
      <c r="K239" s="22">
        <f>SUM(K240:K240)</f>
        <v>0</v>
      </c>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9"/>
    </row>
    <row r="240" customFormat="1" ht="35.1" customHeight="1" spans="1:36">
      <c r="A240" s="31"/>
      <c r="B240" s="32"/>
      <c r="C240" s="31"/>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9"/>
    </row>
    <row r="241" s="3" customFormat="1" ht="35.1" customHeight="1" spans="1:36">
      <c r="A241" s="19" t="s">
        <v>30</v>
      </c>
      <c r="B241" s="18">
        <f>B242+B245</f>
        <v>2</v>
      </c>
      <c r="C241" s="34"/>
      <c r="D241" s="18"/>
      <c r="E241" s="18"/>
      <c r="F241" s="18"/>
      <c r="G241" s="18"/>
      <c r="H241" s="18"/>
      <c r="I241" s="18"/>
      <c r="J241" s="18"/>
      <c r="K241" s="18">
        <f>K242+K245</f>
        <v>255</v>
      </c>
      <c r="L241" s="18">
        <f t="shared" ref="L241:X241" si="29">L242+L245</f>
        <v>0</v>
      </c>
      <c r="M241" s="18">
        <f t="shared" si="29"/>
        <v>0</v>
      </c>
      <c r="N241" s="18">
        <f t="shared" si="29"/>
        <v>0</v>
      </c>
      <c r="O241" s="18">
        <f t="shared" si="29"/>
        <v>0</v>
      </c>
      <c r="P241" s="18">
        <f t="shared" si="29"/>
        <v>0</v>
      </c>
      <c r="Q241" s="18">
        <f t="shared" si="29"/>
        <v>255</v>
      </c>
      <c r="R241" s="18">
        <f t="shared" si="29"/>
        <v>0</v>
      </c>
      <c r="S241" s="18">
        <f t="shared" si="29"/>
        <v>0</v>
      </c>
      <c r="T241" s="18">
        <f t="shared" si="29"/>
        <v>0</v>
      </c>
      <c r="U241" s="18">
        <f t="shared" si="29"/>
        <v>0</v>
      </c>
      <c r="V241" s="18">
        <f t="shared" si="29"/>
        <v>0</v>
      </c>
      <c r="W241" s="18">
        <f t="shared" si="29"/>
        <v>0</v>
      </c>
      <c r="X241" s="18">
        <f t="shared" si="29"/>
        <v>0</v>
      </c>
      <c r="Y241" s="18"/>
      <c r="Z241" s="18"/>
      <c r="AA241" s="18"/>
      <c r="AB241" s="18"/>
      <c r="AC241" s="18"/>
      <c r="AD241" s="18"/>
      <c r="AE241" s="18"/>
      <c r="AF241" s="18"/>
      <c r="AG241" s="18"/>
      <c r="AH241" s="18"/>
      <c r="AI241" s="18"/>
      <c r="AJ241" s="36"/>
    </row>
    <row r="242" ht="35.1" customHeight="1" spans="1:36">
      <c r="A242" s="31" t="s">
        <v>31</v>
      </c>
      <c r="B242" s="22">
        <f>SUM(B243:B244)</f>
        <v>2</v>
      </c>
      <c r="C242" s="31"/>
      <c r="D242" s="22"/>
      <c r="E242" s="22"/>
      <c r="F242" s="22"/>
      <c r="G242" s="22"/>
      <c r="H242" s="22"/>
      <c r="I242" s="22"/>
      <c r="J242" s="22"/>
      <c r="K242" s="22">
        <f>SUM(K243:K244)</f>
        <v>255</v>
      </c>
      <c r="L242" s="22">
        <f t="shared" ref="L242:X242" si="30">SUM(L243:L244)</f>
        <v>0</v>
      </c>
      <c r="M242" s="22">
        <f t="shared" si="30"/>
        <v>0</v>
      </c>
      <c r="N242" s="22">
        <f t="shared" si="30"/>
        <v>0</v>
      </c>
      <c r="O242" s="22">
        <f t="shared" si="30"/>
        <v>0</v>
      </c>
      <c r="P242" s="22">
        <f t="shared" si="30"/>
        <v>0</v>
      </c>
      <c r="Q242" s="22">
        <f t="shared" si="30"/>
        <v>255</v>
      </c>
      <c r="R242" s="22">
        <f t="shared" si="30"/>
        <v>0</v>
      </c>
      <c r="S242" s="22">
        <f t="shared" si="30"/>
        <v>0</v>
      </c>
      <c r="T242" s="22">
        <f t="shared" si="30"/>
        <v>0</v>
      </c>
      <c r="U242" s="22">
        <f t="shared" si="30"/>
        <v>0</v>
      </c>
      <c r="V242" s="22">
        <f t="shared" si="30"/>
        <v>0</v>
      </c>
      <c r="W242" s="22">
        <f t="shared" si="30"/>
        <v>0</v>
      </c>
      <c r="X242" s="22">
        <f t="shared" si="30"/>
        <v>0</v>
      </c>
      <c r="Y242" s="22"/>
      <c r="Z242" s="22"/>
      <c r="AA242" s="22"/>
      <c r="AB242" s="22"/>
      <c r="AC242" s="22"/>
      <c r="AD242" s="22"/>
      <c r="AE242" s="22"/>
      <c r="AF242" s="22"/>
      <c r="AG242" s="22"/>
      <c r="AH242" s="22"/>
      <c r="AI242" s="22"/>
      <c r="AJ242" s="29"/>
    </row>
    <row r="243" ht="35.1" customHeight="1" spans="1:36">
      <c r="A243" s="31"/>
      <c r="B243" s="22">
        <v>1</v>
      </c>
      <c r="C243" s="31" t="s">
        <v>736</v>
      </c>
      <c r="D243" s="22" t="s">
        <v>737</v>
      </c>
      <c r="E243" s="22" t="s">
        <v>238</v>
      </c>
      <c r="F243" s="31" t="s">
        <v>738</v>
      </c>
      <c r="G243" s="22">
        <v>2020</v>
      </c>
      <c r="H243" s="22" t="s">
        <v>238</v>
      </c>
      <c r="I243" s="22" t="s">
        <v>553</v>
      </c>
      <c r="J243" s="22">
        <v>13309156680</v>
      </c>
      <c r="K243" s="22">
        <f>L243+Q243+R243+S243+T243+U243+V243+W243+X243</f>
        <v>210</v>
      </c>
      <c r="L243" s="22"/>
      <c r="M243" s="22"/>
      <c r="N243" s="22"/>
      <c r="O243" s="22"/>
      <c r="P243" s="22"/>
      <c r="Q243" s="22">
        <v>210</v>
      </c>
      <c r="R243" s="22"/>
      <c r="S243" s="22"/>
      <c r="T243" s="22"/>
      <c r="U243" s="22"/>
      <c r="V243" s="22"/>
      <c r="W243" s="22"/>
      <c r="X243" s="22"/>
      <c r="Y243" s="22" t="s">
        <v>124</v>
      </c>
      <c r="Z243" s="22" t="s">
        <v>125</v>
      </c>
      <c r="AA243" s="22" t="s">
        <v>125</v>
      </c>
      <c r="AB243" s="22" t="s">
        <v>126</v>
      </c>
      <c r="AC243" s="22" t="s">
        <v>126</v>
      </c>
      <c r="AD243" s="22" t="s">
        <v>126</v>
      </c>
      <c r="AE243" s="22">
        <v>31</v>
      </c>
      <c r="AF243" s="22">
        <v>94</v>
      </c>
      <c r="AG243" s="22">
        <v>544</v>
      </c>
      <c r="AH243" s="22" t="s">
        <v>739</v>
      </c>
      <c r="AI243" s="22" t="s">
        <v>737</v>
      </c>
      <c r="AJ243" s="29"/>
    </row>
    <row r="244" ht="35.1" customHeight="1" spans="1:36">
      <c r="A244" s="31"/>
      <c r="B244" s="22">
        <v>1</v>
      </c>
      <c r="C244" s="31" t="s">
        <v>740</v>
      </c>
      <c r="D244" s="22" t="s">
        <v>741</v>
      </c>
      <c r="E244" s="22" t="s">
        <v>238</v>
      </c>
      <c r="F244" s="31" t="s">
        <v>738</v>
      </c>
      <c r="G244" s="22">
        <v>2020</v>
      </c>
      <c r="H244" s="22" t="s">
        <v>238</v>
      </c>
      <c r="I244" s="22" t="s">
        <v>553</v>
      </c>
      <c r="J244" s="22">
        <v>13309156680</v>
      </c>
      <c r="K244" s="22">
        <f>L244+Q244+R244+S244+T244+U244+V244+W244+X244</f>
        <v>45</v>
      </c>
      <c r="L244" s="22"/>
      <c r="M244" s="22"/>
      <c r="N244" s="22"/>
      <c r="O244" s="22"/>
      <c r="P244" s="22"/>
      <c r="Q244" s="22">
        <v>45</v>
      </c>
      <c r="R244" s="22"/>
      <c r="S244" s="22"/>
      <c r="T244" s="22"/>
      <c r="U244" s="22"/>
      <c r="V244" s="22"/>
      <c r="W244" s="22"/>
      <c r="X244" s="22"/>
      <c r="Y244" s="22" t="s">
        <v>124</v>
      </c>
      <c r="Z244" s="22" t="s">
        <v>125</v>
      </c>
      <c r="AA244" s="22" t="s">
        <v>125</v>
      </c>
      <c r="AB244" s="22" t="s">
        <v>126</v>
      </c>
      <c r="AC244" s="22" t="s">
        <v>126</v>
      </c>
      <c r="AD244" s="22" t="s">
        <v>126</v>
      </c>
      <c r="AE244" s="22">
        <v>31</v>
      </c>
      <c r="AF244" s="22">
        <v>94</v>
      </c>
      <c r="AG244" s="22">
        <v>544</v>
      </c>
      <c r="AH244" s="22" t="s">
        <v>739</v>
      </c>
      <c r="AI244" s="22" t="s">
        <v>741</v>
      </c>
      <c r="AJ244" s="29"/>
    </row>
    <row r="245" ht="35.1" customHeight="1" spans="1:36">
      <c r="A245" s="31" t="s">
        <v>32</v>
      </c>
      <c r="B245" s="22">
        <f>SUM(B246:B246)</f>
        <v>0</v>
      </c>
      <c r="C245" s="31"/>
      <c r="D245" s="22"/>
      <c r="E245" s="22"/>
      <c r="F245" s="31"/>
      <c r="G245" s="22"/>
      <c r="H245" s="22"/>
      <c r="I245" s="22"/>
      <c r="J245" s="22"/>
      <c r="K245" s="22">
        <f>SUM(K246:K246)</f>
        <v>0</v>
      </c>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9"/>
    </row>
    <row r="246" customFormat="1" ht="35.1" customHeight="1" spans="1:36">
      <c r="A246" s="31"/>
      <c r="B246" s="22"/>
      <c r="C246" s="31"/>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9"/>
    </row>
    <row r="247" s="3" customFormat="1" ht="35.1" customHeight="1" spans="1:36">
      <c r="A247" s="19" t="s">
        <v>33</v>
      </c>
      <c r="B247" s="18">
        <f>B248+B250+B251+B253+B254</f>
        <v>3</v>
      </c>
      <c r="C247" s="34"/>
      <c r="D247" s="18"/>
      <c r="E247" s="18"/>
      <c r="F247" s="18"/>
      <c r="G247" s="18"/>
      <c r="H247" s="18"/>
      <c r="I247" s="18"/>
      <c r="J247" s="18"/>
      <c r="K247" s="18">
        <f>K248+K250+K251+K253+K254</f>
        <v>441.98</v>
      </c>
      <c r="L247" s="18">
        <f t="shared" ref="L247:X247" si="31">L248+L250+L251+L253+L254</f>
        <v>176.98</v>
      </c>
      <c r="M247" s="18">
        <f t="shared" si="31"/>
        <v>0</v>
      </c>
      <c r="N247" s="18">
        <f t="shared" si="31"/>
        <v>0</v>
      </c>
      <c r="O247" s="18">
        <f t="shared" si="31"/>
        <v>176.98</v>
      </c>
      <c r="P247" s="18">
        <f t="shared" si="31"/>
        <v>0</v>
      </c>
      <c r="Q247" s="18">
        <f t="shared" si="31"/>
        <v>265</v>
      </c>
      <c r="R247" s="18">
        <f t="shared" si="31"/>
        <v>0</v>
      </c>
      <c r="S247" s="18">
        <f t="shared" si="31"/>
        <v>0</v>
      </c>
      <c r="T247" s="18">
        <f t="shared" si="31"/>
        <v>0</v>
      </c>
      <c r="U247" s="18">
        <f t="shared" si="31"/>
        <v>0</v>
      </c>
      <c r="V247" s="18">
        <f t="shared" si="31"/>
        <v>0</v>
      </c>
      <c r="W247" s="18">
        <f t="shared" si="31"/>
        <v>0</v>
      </c>
      <c r="X247" s="18">
        <f t="shared" si="31"/>
        <v>0</v>
      </c>
      <c r="Y247" s="18"/>
      <c r="Z247" s="18"/>
      <c r="AA247" s="18"/>
      <c r="AB247" s="18"/>
      <c r="AC247" s="18"/>
      <c r="AD247" s="18"/>
      <c r="AE247" s="18"/>
      <c r="AF247" s="18"/>
      <c r="AG247" s="18"/>
      <c r="AH247" s="18"/>
      <c r="AI247" s="18"/>
      <c r="AJ247" s="36"/>
    </row>
    <row r="248" ht="35.1" customHeight="1" spans="1:36">
      <c r="A248" s="31" t="s">
        <v>742</v>
      </c>
      <c r="B248" s="32">
        <f>SUM(B249)</f>
        <v>1</v>
      </c>
      <c r="C248" s="31"/>
      <c r="D248" s="22"/>
      <c r="E248" s="22"/>
      <c r="F248" s="31"/>
      <c r="G248" s="22"/>
      <c r="H248" s="22"/>
      <c r="I248" s="22"/>
      <c r="J248" s="22"/>
      <c r="K248" s="22">
        <f>SUM(K249)</f>
        <v>265</v>
      </c>
      <c r="L248" s="22">
        <f t="shared" ref="L248:X248" si="32">SUM(L249)</f>
        <v>0</v>
      </c>
      <c r="M248" s="22">
        <f t="shared" si="32"/>
        <v>0</v>
      </c>
      <c r="N248" s="22">
        <f t="shared" si="32"/>
        <v>0</v>
      </c>
      <c r="O248" s="22">
        <f t="shared" si="32"/>
        <v>0</v>
      </c>
      <c r="P248" s="22">
        <f t="shared" si="32"/>
        <v>0</v>
      </c>
      <c r="Q248" s="22">
        <f t="shared" si="32"/>
        <v>265</v>
      </c>
      <c r="R248" s="22">
        <f t="shared" si="32"/>
        <v>0</v>
      </c>
      <c r="S248" s="22">
        <f t="shared" si="32"/>
        <v>0</v>
      </c>
      <c r="T248" s="22">
        <f t="shared" si="32"/>
        <v>0</v>
      </c>
      <c r="U248" s="22">
        <f t="shared" si="32"/>
        <v>0</v>
      </c>
      <c r="V248" s="22">
        <f t="shared" si="32"/>
        <v>0</v>
      </c>
      <c r="W248" s="22">
        <f t="shared" si="32"/>
        <v>0</v>
      </c>
      <c r="X248" s="22">
        <f t="shared" si="32"/>
        <v>0</v>
      </c>
      <c r="Y248" s="22"/>
      <c r="Z248" s="22"/>
      <c r="AA248" s="22"/>
      <c r="AB248" s="22"/>
      <c r="AC248" s="22"/>
      <c r="AD248" s="22"/>
      <c r="AE248" s="22"/>
      <c r="AF248" s="22"/>
      <c r="AG248" s="22"/>
      <c r="AH248" s="22"/>
      <c r="AI248" s="22"/>
      <c r="AJ248" s="29"/>
    </row>
    <row r="249" s="4" customFormat="1" ht="35.1" customHeight="1" spans="1:36">
      <c r="A249" s="35"/>
      <c r="B249" s="22">
        <v>1</v>
      </c>
      <c r="C249" s="22" t="s">
        <v>743</v>
      </c>
      <c r="D249" s="22" t="s">
        <v>744</v>
      </c>
      <c r="E249" s="22" t="s">
        <v>121</v>
      </c>
      <c r="F249" s="22" t="s">
        <v>121</v>
      </c>
      <c r="G249" s="22">
        <v>2020</v>
      </c>
      <c r="H249" s="22" t="s">
        <v>503</v>
      </c>
      <c r="I249" s="22" t="s">
        <v>504</v>
      </c>
      <c r="J249" s="22">
        <v>18009152752</v>
      </c>
      <c r="K249" s="22">
        <f>L249+Q249+R249+S249+T249+U249+V249+W249+X249</f>
        <v>265</v>
      </c>
      <c r="L249" s="22"/>
      <c r="M249" s="22"/>
      <c r="N249" s="22"/>
      <c r="O249" s="22"/>
      <c r="P249" s="22"/>
      <c r="Q249" s="22">
        <v>265</v>
      </c>
      <c r="R249" s="22"/>
      <c r="S249" s="22"/>
      <c r="T249" s="22"/>
      <c r="U249" s="22"/>
      <c r="V249" s="22"/>
      <c r="W249" s="22"/>
      <c r="X249" s="22"/>
      <c r="Y249" s="22" t="s">
        <v>124</v>
      </c>
      <c r="Z249" s="22" t="s">
        <v>125</v>
      </c>
      <c r="AA249" s="22" t="s">
        <v>126</v>
      </c>
      <c r="AB249" s="22" t="s">
        <v>126</v>
      </c>
      <c r="AC249" s="22" t="s">
        <v>126</v>
      </c>
      <c r="AD249" s="22" t="s">
        <v>126</v>
      </c>
      <c r="AE249" s="22">
        <v>5324</v>
      </c>
      <c r="AF249" s="22">
        <v>16098</v>
      </c>
      <c r="AG249" s="22">
        <v>16098</v>
      </c>
      <c r="AH249" s="22" t="s">
        <v>745</v>
      </c>
      <c r="AI249" s="22" t="s">
        <v>746</v>
      </c>
      <c r="AJ249" s="37"/>
    </row>
    <row r="250" ht="35.1" customHeight="1" spans="1:36">
      <c r="A250" s="31" t="s">
        <v>747</v>
      </c>
      <c r="B250" s="32"/>
      <c r="C250" s="31"/>
      <c r="D250" s="22"/>
      <c r="E250" s="22"/>
      <c r="F250" s="31"/>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9"/>
    </row>
    <row r="251" ht="35.1" customHeight="1" spans="1:36">
      <c r="A251" s="31" t="s">
        <v>748</v>
      </c>
      <c r="B251" s="32">
        <f>SUM(B252)</f>
        <v>1</v>
      </c>
      <c r="C251" s="31"/>
      <c r="D251" s="22"/>
      <c r="E251" s="22"/>
      <c r="F251" s="31"/>
      <c r="G251" s="22"/>
      <c r="H251" s="22"/>
      <c r="I251" s="22"/>
      <c r="J251" s="22"/>
      <c r="K251" s="22">
        <f>SUM(K252)</f>
        <v>80.5</v>
      </c>
      <c r="L251" s="22">
        <f t="shared" ref="L251:X251" si="33">SUM(L252)</f>
        <v>80.5</v>
      </c>
      <c r="M251" s="22">
        <f t="shared" si="33"/>
        <v>0</v>
      </c>
      <c r="N251" s="22">
        <f t="shared" si="33"/>
        <v>0</v>
      </c>
      <c r="O251" s="22">
        <f t="shared" si="33"/>
        <v>80.5</v>
      </c>
      <c r="P251" s="22">
        <f t="shared" si="33"/>
        <v>0</v>
      </c>
      <c r="Q251" s="22">
        <f t="shared" si="33"/>
        <v>0</v>
      </c>
      <c r="R251" s="22">
        <f t="shared" si="33"/>
        <v>0</v>
      </c>
      <c r="S251" s="22">
        <f t="shared" si="33"/>
        <v>0</v>
      </c>
      <c r="T251" s="22">
        <f t="shared" si="33"/>
        <v>0</v>
      </c>
      <c r="U251" s="22">
        <f t="shared" si="33"/>
        <v>0</v>
      </c>
      <c r="V251" s="22">
        <f t="shared" si="33"/>
        <v>0</v>
      </c>
      <c r="W251" s="22">
        <f t="shared" si="33"/>
        <v>0</v>
      </c>
      <c r="X251" s="22">
        <f t="shared" si="33"/>
        <v>0</v>
      </c>
      <c r="Y251" s="22"/>
      <c r="Z251" s="22"/>
      <c r="AA251" s="22"/>
      <c r="AB251" s="22"/>
      <c r="AC251" s="22"/>
      <c r="AD251" s="22"/>
      <c r="AE251" s="22"/>
      <c r="AF251" s="22"/>
      <c r="AG251" s="22"/>
      <c r="AH251" s="22"/>
      <c r="AI251" s="22"/>
      <c r="AJ251" s="29"/>
    </row>
    <row r="252" s="4" customFormat="1" ht="35.1" customHeight="1" spans="1:36">
      <c r="A252" s="35"/>
      <c r="B252" s="32">
        <v>1</v>
      </c>
      <c r="C252" s="31" t="s">
        <v>749</v>
      </c>
      <c r="D252" s="22" t="s">
        <v>750</v>
      </c>
      <c r="E252" s="22" t="s">
        <v>121</v>
      </c>
      <c r="F252" s="22" t="s">
        <v>121</v>
      </c>
      <c r="G252" s="22">
        <v>2020</v>
      </c>
      <c r="H252" s="22" t="s">
        <v>713</v>
      </c>
      <c r="I252" s="22" t="s">
        <v>751</v>
      </c>
      <c r="J252" s="22">
        <v>8822021</v>
      </c>
      <c r="K252" s="22">
        <f>L252+Q252+R252+S252+T252+U252+V252+W252+X252</f>
        <v>80.5</v>
      </c>
      <c r="L252" s="22">
        <f>SUM(M252:P252)</f>
        <v>80.5</v>
      </c>
      <c r="M252" s="22"/>
      <c r="N252" s="22"/>
      <c r="O252" s="22">
        <v>80.5</v>
      </c>
      <c r="P252" s="22"/>
      <c r="Q252" s="22"/>
      <c r="R252" s="22"/>
      <c r="S252" s="22"/>
      <c r="T252" s="22"/>
      <c r="U252" s="22"/>
      <c r="V252" s="22"/>
      <c r="W252" s="22"/>
      <c r="X252" s="22"/>
      <c r="Y252" s="22" t="s">
        <v>124</v>
      </c>
      <c r="Z252" s="22" t="s">
        <v>125</v>
      </c>
      <c r="AA252" s="22" t="s">
        <v>126</v>
      </c>
      <c r="AB252" s="22" t="s">
        <v>126</v>
      </c>
      <c r="AC252" s="22" t="s">
        <v>126</v>
      </c>
      <c r="AD252" s="22" t="s">
        <v>126</v>
      </c>
      <c r="AE252" s="22">
        <v>161</v>
      </c>
      <c r="AF252" s="22">
        <v>161</v>
      </c>
      <c r="AG252" s="22">
        <v>161</v>
      </c>
      <c r="AH252" s="22" t="s">
        <v>752</v>
      </c>
      <c r="AI252" s="22" t="s">
        <v>753</v>
      </c>
      <c r="AJ252" s="37"/>
    </row>
    <row r="253" ht="35.1" customHeight="1" spans="1:36">
      <c r="A253" s="31" t="s">
        <v>754</v>
      </c>
      <c r="B253" s="32"/>
      <c r="C253" s="31"/>
      <c r="D253" s="22"/>
      <c r="E253" s="22"/>
      <c r="F253" s="31"/>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9"/>
    </row>
    <row r="254" ht="35.1" customHeight="1" spans="1:36">
      <c r="A254" s="31" t="s">
        <v>755</v>
      </c>
      <c r="B254" s="32">
        <f>SUM(B255)</f>
        <v>1</v>
      </c>
      <c r="C254" s="31"/>
      <c r="D254" s="22"/>
      <c r="E254" s="22"/>
      <c r="F254" s="31"/>
      <c r="G254" s="22"/>
      <c r="H254" s="22"/>
      <c r="I254" s="22"/>
      <c r="J254" s="22"/>
      <c r="K254" s="22">
        <f>SUM(K255)</f>
        <v>96.48</v>
      </c>
      <c r="L254" s="22">
        <f t="shared" ref="L254:X254" si="34">SUM(L255)</f>
        <v>96.48</v>
      </c>
      <c r="M254" s="22">
        <f t="shared" si="34"/>
        <v>0</v>
      </c>
      <c r="N254" s="22">
        <f t="shared" si="34"/>
        <v>0</v>
      </c>
      <c r="O254" s="22">
        <f t="shared" si="34"/>
        <v>96.48</v>
      </c>
      <c r="P254" s="22">
        <f t="shared" si="34"/>
        <v>0</v>
      </c>
      <c r="Q254" s="22">
        <f t="shared" si="34"/>
        <v>0</v>
      </c>
      <c r="R254" s="22">
        <f t="shared" si="34"/>
        <v>0</v>
      </c>
      <c r="S254" s="22">
        <f t="shared" si="34"/>
        <v>0</v>
      </c>
      <c r="T254" s="22">
        <f t="shared" si="34"/>
        <v>0</v>
      </c>
      <c r="U254" s="22">
        <f t="shared" si="34"/>
        <v>0</v>
      </c>
      <c r="V254" s="22">
        <f t="shared" si="34"/>
        <v>0</v>
      </c>
      <c r="W254" s="22">
        <f t="shared" si="34"/>
        <v>0</v>
      </c>
      <c r="X254" s="22">
        <f t="shared" si="34"/>
        <v>0</v>
      </c>
      <c r="Y254" s="22"/>
      <c r="Z254" s="22"/>
      <c r="AA254" s="22"/>
      <c r="AB254" s="22"/>
      <c r="AC254" s="22"/>
      <c r="AD254" s="22"/>
      <c r="AE254" s="22"/>
      <c r="AF254" s="22"/>
      <c r="AG254" s="22"/>
      <c r="AH254" s="22"/>
      <c r="AI254" s="22"/>
      <c r="AJ254" s="29"/>
    </row>
    <row r="255" s="5" customFormat="1" ht="52" customHeight="1" spans="1:36">
      <c r="A255" s="35"/>
      <c r="B255" s="32">
        <v>1</v>
      </c>
      <c r="C255" s="31" t="s">
        <v>756</v>
      </c>
      <c r="D255" s="22" t="s">
        <v>757</v>
      </c>
      <c r="E255" s="22" t="s">
        <v>121</v>
      </c>
      <c r="F255" s="22" t="s">
        <v>121</v>
      </c>
      <c r="G255" s="22">
        <v>2020</v>
      </c>
      <c r="H255" s="22" t="s">
        <v>713</v>
      </c>
      <c r="I255" s="22" t="s">
        <v>751</v>
      </c>
      <c r="J255" s="22">
        <v>8822021</v>
      </c>
      <c r="K255" s="22">
        <f>L255+Q255+R255+S255+T255+U255+V255+W255+X255</f>
        <v>96.48</v>
      </c>
      <c r="L255" s="22">
        <f>SUM(M255:P255)</f>
        <v>96.48</v>
      </c>
      <c r="M255" s="22"/>
      <c r="N255" s="22"/>
      <c r="O255" s="22">
        <v>96.48</v>
      </c>
      <c r="P255" s="22"/>
      <c r="Q255" s="22"/>
      <c r="R255" s="22"/>
      <c r="S255" s="22"/>
      <c r="T255" s="22"/>
      <c r="U255" s="22"/>
      <c r="V255" s="22"/>
      <c r="W255" s="22"/>
      <c r="X255" s="22"/>
      <c r="Y255" s="22" t="s">
        <v>124</v>
      </c>
      <c r="Z255" s="22" t="s">
        <v>125</v>
      </c>
      <c r="AA255" s="22" t="s">
        <v>126</v>
      </c>
      <c r="AB255" s="22" t="s">
        <v>126</v>
      </c>
      <c r="AC255" s="22" t="s">
        <v>126</v>
      </c>
      <c r="AD255" s="22" t="s">
        <v>126</v>
      </c>
      <c r="AE255" s="22">
        <v>134</v>
      </c>
      <c r="AF255" s="22">
        <v>134</v>
      </c>
      <c r="AG255" s="22">
        <v>161</v>
      </c>
      <c r="AH255" s="22" t="s">
        <v>752</v>
      </c>
      <c r="AI255" s="22" t="s">
        <v>758</v>
      </c>
      <c r="AJ255" s="37"/>
    </row>
    <row r="256" s="3" customFormat="1" ht="35.1" customHeight="1" spans="1:36">
      <c r="A256" s="19" t="s">
        <v>35</v>
      </c>
      <c r="B256" s="18">
        <f>B257+B259+B261</f>
        <v>1</v>
      </c>
      <c r="C256" s="34"/>
      <c r="D256" s="18"/>
      <c r="E256" s="18"/>
      <c r="F256" s="31"/>
      <c r="G256" s="18"/>
      <c r="H256" s="18"/>
      <c r="I256" s="18"/>
      <c r="J256" s="18"/>
      <c r="K256" s="18">
        <f>K257+K259+K261</f>
        <v>2.1</v>
      </c>
      <c r="L256" s="18">
        <f t="shared" ref="L256:X256" si="35">L257+L259+L261</f>
        <v>0</v>
      </c>
      <c r="M256" s="18">
        <f t="shared" si="35"/>
        <v>0</v>
      </c>
      <c r="N256" s="18">
        <f t="shared" si="35"/>
        <v>0</v>
      </c>
      <c r="O256" s="18">
        <f t="shared" si="35"/>
        <v>0</v>
      </c>
      <c r="P256" s="18">
        <f t="shared" si="35"/>
        <v>0</v>
      </c>
      <c r="Q256" s="18">
        <f t="shared" si="35"/>
        <v>2.1</v>
      </c>
      <c r="R256" s="18">
        <f t="shared" si="35"/>
        <v>0</v>
      </c>
      <c r="S256" s="18">
        <f t="shared" si="35"/>
        <v>0</v>
      </c>
      <c r="T256" s="18">
        <f t="shared" si="35"/>
        <v>0</v>
      </c>
      <c r="U256" s="18">
        <f t="shared" si="35"/>
        <v>0</v>
      </c>
      <c r="V256" s="18">
        <f t="shared" si="35"/>
        <v>0</v>
      </c>
      <c r="W256" s="18">
        <f t="shared" si="35"/>
        <v>0</v>
      </c>
      <c r="X256" s="18">
        <f t="shared" si="35"/>
        <v>0</v>
      </c>
      <c r="Y256" s="18"/>
      <c r="Z256" s="18"/>
      <c r="AA256" s="18"/>
      <c r="AB256" s="18"/>
      <c r="AC256" s="18"/>
      <c r="AD256" s="18"/>
      <c r="AE256" s="18"/>
      <c r="AF256" s="18"/>
      <c r="AG256" s="18"/>
      <c r="AH256" s="18"/>
      <c r="AI256" s="18"/>
      <c r="AJ256" s="36"/>
    </row>
    <row r="257" ht="35.1" customHeight="1" spans="1:36">
      <c r="A257" s="31" t="s">
        <v>36</v>
      </c>
      <c r="B257" s="32">
        <f>SUM(B258)</f>
        <v>1</v>
      </c>
      <c r="C257" s="31"/>
      <c r="D257" s="22"/>
      <c r="E257" s="22"/>
      <c r="F257" s="31"/>
      <c r="G257" s="22"/>
      <c r="H257" s="22"/>
      <c r="I257" s="22"/>
      <c r="J257" s="22"/>
      <c r="K257" s="22">
        <f>SUM(K258:K258)</f>
        <v>2.1</v>
      </c>
      <c r="L257" s="22">
        <f t="shared" ref="L257:X257" si="36">SUM(L258:L258)</f>
        <v>0</v>
      </c>
      <c r="M257" s="22">
        <f t="shared" si="36"/>
        <v>0</v>
      </c>
      <c r="N257" s="22">
        <f t="shared" si="36"/>
        <v>0</v>
      </c>
      <c r="O257" s="22">
        <f t="shared" si="36"/>
        <v>0</v>
      </c>
      <c r="P257" s="22">
        <f t="shared" si="36"/>
        <v>0</v>
      </c>
      <c r="Q257" s="22">
        <f t="shared" si="36"/>
        <v>2.1</v>
      </c>
      <c r="R257" s="22">
        <f t="shared" si="36"/>
        <v>0</v>
      </c>
      <c r="S257" s="22">
        <f t="shared" si="36"/>
        <v>0</v>
      </c>
      <c r="T257" s="22">
        <f t="shared" si="36"/>
        <v>0</v>
      </c>
      <c r="U257" s="22">
        <f t="shared" si="36"/>
        <v>0</v>
      </c>
      <c r="V257" s="22">
        <f t="shared" si="36"/>
        <v>0</v>
      </c>
      <c r="W257" s="22">
        <f t="shared" si="36"/>
        <v>0</v>
      </c>
      <c r="X257" s="22">
        <f t="shared" si="36"/>
        <v>0</v>
      </c>
      <c r="Y257" s="22"/>
      <c r="Z257" s="22"/>
      <c r="AA257" s="22"/>
      <c r="AB257" s="22"/>
      <c r="AC257" s="22"/>
      <c r="AD257" s="22"/>
      <c r="AE257" s="22"/>
      <c r="AF257" s="22"/>
      <c r="AG257" s="22"/>
      <c r="AH257" s="22"/>
      <c r="AI257" s="22"/>
      <c r="AJ257" s="29"/>
    </row>
    <row r="258" ht="36" customHeight="1" spans="1:36">
      <c r="A258" s="31"/>
      <c r="B258" s="32">
        <v>1</v>
      </c>
      <c r="C258" s="31" t="s">
        <v>759</v>
      </c>
      <c r="D258" s="22" t="s">
        <v>760</v>
      </c>
      <c r="E258" s="22" t="s">
        <v>150</v>
      </c>
      <c r="F258" s="31" t="s">
        <v>150</v>
      </c>
      <c r="G258" s="22">
        <v>2020</v>
      </c>
      <c r="H258" s="22" t="s">
        <v>150</v>
      </c>
      <c r="I258" s="22" t="s">
        <v>761</v>
      </c>
      <c r="J258" s="22">
        <v>15129685088</v>
      </c>
      <c r="K258" s="22">
        <f>L258+Q258+R258+S258+T258+U258+V258+W258+X258</f>
        <v>2.1</v>
      </c>
      <c r="L258" s="22"/>
      <c r="M258" s="22"/>
      <c r="N258" s="22"/>
      <c r="O258" s="22"/>
      <c r="P258" s="22"/>
      <c r="Q258" s="40">
        <v>2.1</v>
      </c>
      <c r="R258" s="22"/>
      <c r="S258" s="22"/>
      <c r="T258" s="22"/>
      <c r="U258" s="22"/>
      <c r="V258" s="22"/>
      <c r="W258" s="22"/>
      <c r="X258" s="22"/>
      <c r="Y258" s="22" t="s">
        <v>124</v>
      </c>
      <c r="Z258" s="22" t="s">
        <v>125</v>
      </c>
      <c r="AA258" s="22" t="s">
        <v>125</v>
      </c>
      <c r="AB258" s="22" t="s">
        <v>126</v>
      </c>
      <c r="AC258" s="22" t="s">
        <v>126</v>
      </c>
      <c r="AD258" s="22" t="s">
        <v>126</v>
      </c>
      <c r="AE258" s="22">
        <v>7</v>
      </c>
      <c r="AF258" s="22">
        <v>7</v>
      </c>
      <c r="AG258" s="22">
        <v>7</v>
      </c>
      <c r="AH258" s="22" t="s">
        <v>762</v>
      </c>
      <c r="AI258" s="22" t="s">
        <v>760</v>
      </c>
      <c r="AJ258" s="29"/>
    </row>
    <row r="259" ht="35.1" customHeight="1" spans="1:36">
      <c r="A259" s="31" t="s">
        <v>37</v>
      </c>
      <c r="B259" s="22">
        <f>SUM(B260)</f>
        <v>0</v>
      </c>
      <c r="C259" s="31"/>
      <c r="D259" s="22"/>
      <c r="E259" s="22"/>
      <c r="F259" s="31"/>
      <c r="G259" s="22"/>
      <c r="H259" s="22"/>
      <c r="I259" s="22"/>
      <c r="J259" s="22"/>
      <c r="K259" s="22">
        <f>SUM(K260)</f>
        <v>0</v>
      </c>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9"/>
    </row>
    <row r="260" ht="35.1" customHeight="1" spans="1:36">
      <c r="A260" s="31"/>
      <c r="B260" s="32"/>
      <c r="C260" s="31"/>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9"/>
    </row>
    <row r="261" ht="35.1" customHeight="1" spans="1:36">
      <c r="A261" s="38" t="s">
        <v>38</v>
      </c>
      <c r="B261" s="22">
        <f>SUM(B262:B262)</f>
        <v>0</v>
      </c>
      <c r="C261" s="22"/>
      <c r="D261" s="22"/>
      <c r="E261" s="22"/>
      <c r="F261" s="22"/>
      <c r="G261" s="22"/>
      <c r="H261" s="22"/>
      <c r="I261" s="22"/>
      <c r="J261" s="22"/>
      <c r="K261" s="22">
        <f>SUM(K262:K262)</f>
        <v>0</v>
      </c>
      <c r="L261" s="22">
        <f t="shared" ref="L261:X261" si="37">SUM(L262:L262)</f>
        <v>0</v>
      </c>
      <c r="M261" s="22">
        <f t="shared" si="37"/>
        <v>0</v>
      </c>
      <c r="N261" s="22">
        <f t="shared" si="37"/>
        <v>0</v>
      </c>
      <c r="O261" s="22">
        <f t="shared" si="37"/>
        <v>0</v>
      </c>
      <c r="P261" s="22">
        <f t="shared" si="37"/>
        <v>0</v>
      </c>
      <c r="Q261" s="22">
        <f t="shared" si="37"/>
        <v>0</v>
      </c>
      <c r="R261" s="22">
        <f t="shared" si="37"/>
        <v>0</v>
      </c>
      <c r="S261" s="22">
        <f t="shared" si="37"/>
        <v>0</v>
      </c>
      <c r="T261" s="22">
        <f t="shared" si="37"/>
        <v>0</v>
      </c>
      <c r="U261" s="22">
        <f t="shared" si="37"/>
        <v>0</v>
      </c>
      <c r="V261" s="22">
        <f t="shared" si="37"/>
        <v>0</v>
      </c>
      <c r="W261" s="22">
        <f t="shared" si="37"/>
        <v>0</v>
      </c>
      <c r="X261" s="22">
        <f t="shared" si="37"/>
        <v>0</v>
      </c>
      <c r="Y261" s="22"/>
      <c r="Z261" s="22"/>
      <c r="AA261" s="22"/>
      <c r="AB261" s="22"/>
      <c r="AC261" s="22"/>
      <c r="AD261" s="22"/>
      <c r="AE261" s="22"/>
      <c r="AF261" s="22"/>
      <c r="AG261" s="22"/>
      <c r="AH261" s="22"/>
      <c r="AI261" s="22"/>
      <c r="AJ261" s="29"/>
    </row>
    <row r="262" customFormat="1" ht="35.1" customHeight="1" spans="1:36">
      <c r="A262" s="38"/>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9"/>
    </row>
    <row r="263" s="3" customFormat="1" ht="35.1" customHeight="1" spans="1:36">
      <c r="A263" s="19" t="s">
        <v>39</v>
      </c>
      <c r="B263" s="18">
        <f>B264+B266+B268+B269+B270+B271</f>
        <v>3</v>
      </c>
      <c r="C263" s="18"/>
      <c r="D263" s="18"/>
      <c r="E263" s="18"/>
      <c r="F263" s="18"/>
      <c r="G263" s="18"/>
      <c r="H263" s="18"/>
      <c r="I263" s="18"/>
      <c r="J263" s="18"/>
      <c r="K263" s="18">
        <f t="shared" ref="K263:Q263" si="38">K265+K267+K268+K269+K270+K271</f>
        <v>1386.14</v>
      </c>
      <c r="L263" s="18">
        <f t="shared" si="38"/>
        <v>0</v>
      </c>
      <c r="M263" s="18">
        <f t="shared" si="38"/>
        <v>0</v>
      </c>
      <c r="N263" s="18">
        <f t="shared" si="38"/>
        <v>0</v>
      </c>
      <c r="O263" s="18">
        <f t="shared" si="38"/>
        <v>0</v>
      </c>
      <c r="P263" s="18">
        <f t="shared" si="38"/>
        <v>0</v>
      </c>
      <c r="Q263" s="18">
        <f t="shared" si="38"/>
        <v>1386.14</v>
      </c>
      <c r="R263" s="18">
        <f t="shared" ref="L263:X263" si="39">R265+R266+R268+R269+R270+R271</f>
        <v>0</v>
      </c>
      <c r="S263" s="18">
        <f t="shared" si="39"/>
        <v>0</v>
      </c>
      <c r="T263" s="18">
        <f t="shared" si="39"/>
        <v>0</v>
      </c>
      <c r="U263" s="18">
        <f t="shared" si="39"/>
        <v>0</v>
      </c>
      <c r="V263" s="18">
        <f t="shared" si="39"/>
        <v>0</v>
      </c>
      <c r="W263" s="18">
        <f t="shared" si="39"/>
        <v>0</v>
      </c>
      <c r="X263" s="18">
        <f t="shared" si="39"/>
        <v>0</v>
      </c>
      <c r="Y263" s="18"/>
      <c r="Z263" s="18"/>
      <c r="AA263" s="18"/>
      <c r="AB263" s="18"/>
      <c r="AC263" s="18"/>
      <c r="AD263" s="18"/>
      <c r="AE263" s="18"/>
      <c r="AF263" s="18"/>
      <c r="AG263" s="18"/>
      <c r="AH263" s="18"/>
      <c r="AI263" s="18"/>
      <c r="AJ263" s="36"/>
    </row>
    <row r="264" ht="35.1" customHeight="1" spans="1:36">
      <c r="A264" s="31" t="s">
        <v>40</v>
      </c>
      <c r="B264" s="32">
        <f>SUM(B265)</f>
        <v>1</v>
      </c>
      <c r="C264" s="29"/>
      <c r="D264" s="29"/>
      <c r="E264" s="29"/>
      <c r="F264" s="29"/>
      <c r="G264" s="29"/>
      <c r="H264" s="29"/>
      <c r="I264" s="29"/>
      <c r="J264" s="29"/>
      <c r="K264" s="22">
        <f>SUM(K265:K265)</f>
        <v>1239.55</v>
      </c>
      <c r="L264" s="22">
        <f t="shared" ref="L264:X264" si="40">SUM(L265:L265)</f>
        <v>0</v>
      </c>
      <c r="M264" s="22">
        <f t="shared" si="40"/>
        <v>0</v>
      </c>
      <c r="N264" s="22">
        <f t="shared" si="40"/>
        <v>0</v>
      </c>
      <c r="O264" s="22">
        <f t="shared" si="40"/>
        <v>0</v>
      </c>
      <c r="P264" s="22">
        <f t="shared" si="40"/>
        <v>0</v>
      </c>
      <c r="Q264" s="22">
        <f t="shared" si="40"/>
        <v>1239.55</v>
      </c>
      <c r="R264" s="22">
        <f t="shared" si="40"/>
        <v>0</v>
      </c>
      <c r="S264" s="22">
        <f t="shared" si="40"/>
        <v>0</v>
      </c>
      <c r="T264" s="22">
        <f t="shared" si="40"/>
        <v>0</v>
      </c>
      <c r="U264" s="22">
        <f t="shared" si="40"/>
        <v>0</v>
      </c>
      <c r="V264" s="22">
        <f t="shared" si="40"/>
        <v>0</v>
      </c>
      <c r="W264" s="22">
        <f t="shared" si="40"/>
        <v>0</v>
      </c>
      <c r="X264" s="22">
        <f t="shared" si="40"/>
        <v>0</v>
      </c>
      <c r="Y264" s="29"/>
      <c r="Z264" s="29"/>
      <c r="AA264" s="29"/>
      <c r="AB264" s="29"/>
      <c r="AC264" s="29"/>
      <c r="AD264" s="29"/>
      <c r="AE264" s="22"/>
      <c r="AF264" s="22"/>
      <c r="AG264" s="22"/>
      <c r="AH264" s="22"/>
      <c r="AI264" s="22"/>
      <c r="AJ264" s="29"/>
    </row>
    <row r="265" ht="35.1" customHeight="1" spans="1:36">
      <c r="A265" s="31"/>
      <c r="B265" s="32">
        <v>1</v>
      </c>
      <c r="C265" s="31" t="s">
        <v>763</v>
      </c>
      <c r="D265" s="22" t="s">
        <v>764</v>
      </c>
      <c r="E265" s="22" t="s">
        <v>121</v>
      </c>
      <c r="F265" s="22" t="s">
        <v>121</v>
      </c>
      <c r="G265" s="22">
        <v>2020</v>
      </c>
      <c r="H265" s="22" t="s">
        <v>765</v>
      </c>
      <c r="I265" s="22" t="s">
        <v>766</v>
      </c>
      <c r="J265" s="22">
        <v>13891546308</v>
      </c>
      <c r="K265" s="22">
        <f>L265+Q265+R265+S265+T265+U265+V265+W265+X265</f>
        <v>1239.55</v>
      </c>
      <c r="L265" s="22"/>
      <c r="M265" s="22"/>
      <c r="N265" s="22"/>
      <c r="O265" s="22"/>
      <c r="P265" s="22"/>
      <c r="Q265" s="22">
        <v>1239.55</v>
      </c>
      <c r="R265" s="22"/>
      <c r="S265" s="22"/>
      <c r="T265" s="22"/>
      <c r="U265" s="22"/>
      <c r="V265" s="22"/>
      <c r="W265" s="22"/>
      <c r="X265" s="22"/>
      <c r="Y265" s="22" t="s">
        <v>767</v>
      </c>
      <c r="Z265" s="22" t="s">
        <v>125</v>
      </c>
      <c r="AA265" s="22" t="s">
        <v>125</v>
      </c>
      <c r="AB265" s="41" t="s">
        <v>126</v>
      </c>
      <c r="AC265" s="22" t="s">
        <v>126</v>
      </c>
      <c r="AD265" s="22" t="s">
        <v>126</v>
      </c>
      <c r="AE265" s="22">
        <v>5324</v>
      </c>
      <c r="AF265" s="22">
        <v>16098</v>
      </c>
      <c r="AG265" s="22">
        <v>16098</v>
      </c>
      <c r="AH265" s="22" t="s">
        <v>768</v>
      </c>
      <c r="AI265" s="22" t="s">
        <v>769</v>
      </c>
      <c r="AJ265" s="29"/>
    </row>
    <row r="266" ht="35.1" customHeight="1" spans="1:36">
      <c r="A266" s="31" t="s">
        <v>41</v>
      </c>
      <c r="B266" s="32">
        <f>SUM(B267)</f>
        <v>1</v>
      </c>
      <c r="C266" s="29"/>
      <c r="D266" s="29"/>
      <c r="E266" s="29"/>
      <c r="F266" s="29"/>
      <c r="G266" s="29"/>
      <c r="H266" s="29"/>
      <c r="I266" s="29"/>
      <c r="J266" s="29"/>
      <c r="K266" s="22">
        <f>SUM(K267:K267)</f>
        <v>96.59</v>
      </c>
      <c r="L266" s="22">
        <f t="shared" ref="L266:X266" si="41">SUM(L267:L267)</f>
        <v>0</v>
      </c>
      <c r="M266" s="22">
        <f t="shared" si="41"/>
        <v>0</v>
      </c>
      <c r="N266" s="22">
        <f t="shared" si="41"/>
        <v>0</v>
      </c>
      <c r="O266" s="22">
        <f t="shared" si="41"/>
        <v>0</v>
      </c>
      <c r="P266" s="22">
        <f t="shared" si="41"/>
        <v>0</v>
      </c>
      <c r="Q266" s="22">
        <f t="shared" si="41"/>
        <v>96.59</v>
      </c>
      <c r="R266" s="22">
        <f t="shared" si="41"/>
        <v>0</v>
      </c>
      <c r="S266" s="22">
        <f t="shared" si="41"/>
        <v>0</v>
      </c>
      <c r="T266" s="22">
        <f t="shared" si="41"/>
        <v>0</v>
      </c>
      <c r="U266" s="22">
        <f t="shared" si="41"/>
        <v>0</v>
      </c>
      <c r="V266" s="22">
        <f t="shared" si="41"/>
        <v>0</v>
      </c>
      <c r="W266" s="22">
        <f t="shared" si="41"/>
        <v>0</v>
      </c>
      <c r="X266" s="22">
        <f t="shared" si="41"/>
        <v>0</v>
      </c>
      <c r="Y266" s="22"/>
      <c r="Z266" s="22"/>
      <c r="AA266" s="22"/>
      <c r="AB266" s="41"/>
      <c r="AC266" s="22"/>
      <c r="AD266" s="22"/>
      <c r="AE266" s="22"/>
      <c r="AF266" s="22"/>
      <c r="AG266" s="22"/>
      <c r="AH266" s="22"/>
      <c r="AI266" s="22"/>
      <c r="AJ266" s="29"/>
    </row>
    <row r="267" ht="35.1" customHeight="1" spans="1:36">
      <c r="A267" s="31"/>
      <c r="B267" s="32">
        <v>1</v>
      </c>
      <c r="C267" s="31" t="s">
        <v>770</v>
      </c>
      <c r="D267" s="22" t="s">
        <v>771</v>
      </c>
      <c r="E267" s="22" t="s">
        <v>121</v>
      </c>
      <c r="F267" s="22" t="s">
        <v>121</v>
      </c>
      <c r="G267" s="22">
        <v>2020</v>
      </c>
      <c r="H267" s="22" t="s">
        <v>765</v>
      </c>
      <c r="I267" s="22" t="s">
        <v>766</v>
      </c>
      <c r="J267" s="22">
        <v>13891546308</v>
      </c>
      <c r="K267" s="22">
        <f>L267+Q267+R267+S267+T267+U267+V267+W267+X267</f>
        <v>96.59</v>
      </c>
      <c r="L267" s="22"/>
      <c r="M267" s="22"/>
      <c r="N267" s="22"/>
      <c r="O267" s="22"/>
      <c r="P267" s="22"/>
      <c r="Q267" s="22">
        <v>96.59</v>
      </c>
      <c r="R267" s="22"/>
      <c r="S267" s="22"/>
      <c r="T267" s="22"/>
      <c r="U267" s="22"/>
      <c r="V267" s="22"/>
      <c r="W267" s="22"/>
      <c r="X267" s="22"/>
      <c r="Y267" s="22" t="s">
        <v>767</v>
      </c>
      <c r="Z267" s="22" t="s">
        <v>125</v>
      </c>
      <c r="AA267" s="22" t="s">
        <v>125</v>
      </c>
      <c r="AB267" s="41" t="s">
        <v>126</v>
      </c>
      <c r="AC267" s="22" t="s">
        <v>126</v>
      </c>
      <c r="AD267" s="22" t="s">
        <v>126</v>
      </c>
      <c r="AE267" s="22">
        <v>5324</v>
      </c>
      <c r="AF267" s="22">
        <v>16098</v>
      </c>
      <c r="AG267" s="22">
        <v>16098</v>
      </c>
      <c r="AH267" s="22" t="s">
        <v>772</v>
      </c>
      <c r="AI267" s="22" t="s">
        <v>773</v>
      </c>
      <c r="AJ267" s="29"/>
    </row>
    <row r="268" ht="35.1" customHeight="1" spans="1:36">
      <c r="A268" s="38" t="s">
        <v>42</v>
      </c>
      <c r="B268" s="3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41"/>
      <c r="AC268" s="22"/>
      <c r="AD268" s="22"/>
      <c r="AE268" s="22"/>
      <c r="AF268" s="22"/>
      <c r="AG268" s="22"/>
      <c r="AH268" s="22"/>
      <c r="AI268" s="22"/>
      <c r="AJ268" s="29"/>
    </row>
    <row r="269" ht="35.1" customHeight="1" spans="1:36">
      <c r="A269" s="38" t="s">
        <v>43</v>
      </c>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41"/>
      <c r="AC269" s="22"/>
      <c r="AD269" s="22"/>
      <c r="AE269" s="22"/>
      <c r="AF269" s="22"/>
      <c r="AG269" s="22"/>
      <c r="AH269" s="22"/>
      <c r="AI269" s="22"/>
      <c r="AJ269" s="29"/>
    </row>
    <row r="270" ht="35.1" customHeight="1" spans="1:36">
      <c r="A270" s="38" t="s">
        <v>44</v>
      </c>
      <c r="B270" s="3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9"/>
    </row>
    <row r="271" ht="35.1" customHeight="1" spans="1:36">
      <c r="A271" s="38" t="s">
        <v>45</v>
      </c>
      <c r="B271" s="32">
        <f>SUM(B272)</f>
        <v>1</v>
      </c>
      <c r="C271" s="22"/>
      <c r="D271" s="22"/>
      <c r="E271" s="22"/>
      <c r="F271" s="22"/>
      <c r="G271" s="22"/>
      <c r="H271" s="22"/>
      <c r="I271" s="22"/>
      <c r="J271" s="22"/>
      <c r="K271" s="22">
        <f>SUM(K272:K272)</f>
        <v>50</v>
      </c>
      <c r="L271" s="22">
        <f t="shared" ref="L271:X271" si="42">SUM(L272:L272)</f>
        <v>0</v>
      </c>
      <c r="M271" s="22">
        <f t="shared" si="42"/>
        <v>0</v>
      </c>
      <c r="N271" s="22">
        <f t="shared" si="42"/>
        <v>0</v>
      </c>
      <c r="O271" s="22">
        <f t="shared" si="42"/>
        <v>0</v>
      </c>
      <c r="P271" s="22">
        <f t="shared" si="42"/>
        <v>0</v>
      </c>
      <c r="Q271" s="22">
        <f t="shared" si="42"/>
        <v>50</v>
      </c>
      <c r="R271" s="22">
        <f t="shared" si="42"/>
        <v>0</v>
      </c>
      <c r="S271" s="22">
        <f t="shared" si="42"/>
        <v>0</v>
      </c>
      <c r="T271" s="22">
        <f t="shared" si="42"/>
        <v>0</v>
      </c>
      <c r="U271" s="22">
        <f t="shared" si="42"/>
        <v>0</v>
      </c>
      <c r="V271" s="22">
        <f t="shared" si="42"/>
        <v>0</v>
      </c>
      <c r="W271" s="22">
        <f t="shared" si="42"/>
        <v>0</v>
      </c>
      <c r="X271" s="22">
        <f t="shared" si="42"/>
        <v>0</v>
      </c>
      <c r="Y271" s="22"/>
      <c r="Z271" s="22"/>
      <c r="AA271" s="22"/>
      <c r="AB271" s="22"/>
      <c r="AC271" s="22"/>
      <c r="AD271" s="22"/>
      <c r="AE271" s="22"/>
      <c r="AF271" s="22"/>
      <c r="AG271" s="22"/>
      <c r="AH271" s="22"/>
      <c r="AI271" s="22"/>
      <c r="AJ271" s="29"/>
    </row>
    <row r="272" customFormat="1" ht="35.1" customHeight="1" spans="1:36">
      <c r="A272" s="38"/>
      <c r="B272" s="32">
        <v>1</v>
      </c>
      <c r="C272" s="22" t="s">
        <v>774</v>
      </c>
      <c r="D272" s="22" t="s">
        <v>775</v>
      </c>
      <c r="E272" s="22" t="s">
        <v>121</v>
      </c>
      <c r="F272" s="22" t="s">
        <v>121</v>
      </c>
      <c r="G272" s="22">
        <v>2020</v>
      </c>
      <c r="H272" s="22" t="s">
        <v>776</v>
      </c>
      <c r="I272" s="22" t="s">
        <v>777</v>
      </c>
      <c r="J272" s="22">
        <v>13909156762</v>
      </c>
      <c r="K272" s="22">
        <f>L272+Q272+R272+S272+T272+U272+V272+W272+X272</f>
        <v>50</v>
      </c>
      <c r="L272" s="22"/>
      <c r="M272" s="22"/>
      <c r="N272" s="22"/>
      <c r="O272" s="22"/>
      <c r="P272" s="22"/>
      <c r="Q272" s="22">
        <v>50</v>
      </c>
      <c r="R272" s="22"/>
      <c r="S272" s="22"/>
      <c r="T272" s="22"/>
      <c r="U272" s="22"/>
      <c r="V272" s="22"/>
      <c r="W272" s="22"/>
      <c r="X272" s="22"/>
      <c r="Y272" s="22" t="s">
        <v>124</v>
      </c>
      <c r="Z272" s="22" t="s">
        <v>125</v>
      </c>
      <c r="AA272" s="22" t="s">
        <v>125</v>
      </c>
      <c r="AB272" s="22" t="s">
        <v>126</v>
      </c>
      <c r="AC272" s="22" t="s">
        <v>126</v>
      </c>
      <c r="AD272" s="22" t="s">
        <v>126</v>
      </c>
      <c r="AE272" s="22">
        <v>37</v>
      </c>
      <c r="AF272" s="22">
        <v>37</v>
      </c>
      <c r="AG272" s="22">
        <v>110</v>
      </c>
      <c r="AH272" s="22" t="s">
        <v>778</v>
      </c>
      <c r="AI272" s="22" t="s">
        <v>779</v>
      </c>
      <c r="AJ272" s="29"/>
    </row>
    <row r="273" s="3" customFormat="1" ht="35.1" customHeight="1" spans="1:36">
      <c r="A273" s="19" t="s">
        <v>46</v>
      </c>
      <c r="B273" s="18">
        <f>B274</f>
        <v>1</v>
      </c>
      <c r="C273" s="18"/>
      <c r="D273" s="18"/>
      <c r="E273" s="18"/>
      <c r="F273" s="18"/>
      <c r="G273" s="18"/>
      <c r="H273" s="18"/>
      <c r="I273" s="18"/>
      <c r="J273" s="18"/>
      <c r="K273" s="18">
        <f>K274</f>
        <v>9.6</v>
      </c>
      <c r="L273" s="18">
        <f t="shared" ref="L273:X273" si="43">L274</f>
        <v>0</v>
      </c>
      <c r="M273" s="18">
        <f t="shared" si="43"/>
        <v>0</v>
      </c>
      <c r="N273" s="18">
        <f t="shared" si="43"/>
        <v>0</v>
      </c>
      <c r="O273" s="18">
        <f t="shared" si="43"/>
        <v>0</v>
      </c>
      <c r="P273" s="18">
        <f t="shared" si="43"/>
        <v>0</v>
      </c>
      <c r="Q273" s="18">
        <f t="shared" si="43"/>
        <v>9.6</v>
      </c>
      <c r="R273" s="18">
        <f t="shared" si="43"/>
        <v>0</v>
      </c>
      <c r="S273" s="18">
        <f t="shared" si="43"/>
        <v>0</v>
      </c>
      <c r="T273" s="18">
        <f t="shared" si="43"/>
        <v>0</v>
      </c>
      <c r="U273" s="18">
        <f t="shared" si="43"/>
        <v>0</v>
      </c>
      <c r="V273" s="18">
        <f t="shared" si="43"/>
        <v>0</v>
      </c>
      <c r="W273" s="18">
        <f t="shared" si="43"/>
        <v>0</v>
      </c>
      <c r="X273" s="18">
        <f t="shared" si="43"/>
        <v>0</v>
      </c>
      <c r="Y273" s="18"/>
      <c r="Z273" s="18"/>
      <c r="AA273" s="18"/>
      <c r="AB273" s="18"/>
      <c r="AC273" s="18"/>
      <c r="AD273" s="18"/>
      <c r="AE273" s="18"/>
      <c r="AF273" s="18"/>
      <c r="AG273" s="18"/>
      <c r="AH273" s="18"/>
      <c r="AI273" s="18"/>
      <c r="AJ273" s="36"/>
    </row>
    <row r="274" ht="35.1" customHeight="1" spans="1:36">
      <c r="A274" s="38" t="s">
        <v>47</v>
      </c>
      <c r="B274" s="32">
        <f>SUM(B275)</f>
        <v>1</v>
      </c>
      <c r="C274" s="22"/>
      <c r="D274" s="22"/>
      <c r="E274" s="22"/>
      <c r="F274" s="22"/>
      <c r="G274" s="22"/>
      <c r="H274" s="22"/>
      <c r="I274" s="22"/>
      <c r="J274" s="22"/>
      <c r="K274" s="22">
        <f>SUM(K275:K275)</f>
        <v>9.6</v>
      </c>
      <c r="L274" s="22">
        <f t="shared" ref="L274:X274" si="44">SUM(L275:L275)</f>
        <v>0</v>
      </c>
      <c r="M274" s="22">
        <f t="shared" si="44"/>
        <v>0</v>
      </c>
      <c r="N274" s="22">
        <f t="shared" si="44"/>
        <v>0</v>
      </c>
      <c r="O274" s="22">
        <f t="shared" si="44"/>
        <v>0</v>
      </c>
      <c r="P274" s="22">
        <f t="shared" si="44"/>
        <v>0</v>
      </c>
      <c r="Q274" s="22">
        <f t="shared" si="44"/>
        <v>9.6</v>
      </c>
      <c r="R274" s="22">
        <f t="shared" si="44"/>
        <v>0</v>
      </c>
      <c r="S274" s="22">
        <f t="shared" si="44"/>
        <v>0</v>
      </c>
      <c r="T274" s="22">
        <f t="shared" si="44"/>
        <v>0</v>
      </c>
      <c r="U274" s="22">
        <f t="shared" si="44"/>
        <v>0</v>
      </c>
      <c r="V274" s="22">
        <f t="shared" si="44"/>
        <v>0</v>
      </c>
      <c r="W274" s="22">
        <f t="shared" si="44"/>
        <v>0</v>
      </c>
      <c r="X274" s="22">
        <f t="shared" si="44"/>
        <v>0</v>
      </c>
      <c r="Y274" s="22"/>
      <c r="Z274" s="22"/>
      <c r="AA274" s="22"/>
      <c r="AB274" s="22"/>
      <c r="AC274" s="22"/>
      <c r="AD274" s="22"/>
      <c r="AE274" s="22"/>
      <c r="AF274" s="22"/>
      <c r="AG274" s="22"/>
      <c r="AH274" s="22"/>
      <c r="AI274" s="22"/>
      <c r="AJ274" s="29"/>
    </row>
    <row r="275" customFormat="1" ht="35.1" customHeight="1" spans="1:36">
      <c r="A275" s="38"/>
      <c r="B275" s="32">
        <v>1</v>
      </c>
      <c r="C275" s="22" t="s">
        <v>780</v>
      </c>
      <c r="D275" s="22" t="s">
        <v>781</v>
      </c>
      <c r="E275" s="22" t="s">
        <v>150</v>
      </c>
      <c r="F275" s="22" t="s">
        <v>217</v>
      </c>
      <c r="G275" s="22">
        <v>2020</v>
      </c>
      <c r="H275" s="22" t="s">
        <v>150</v>
      </c>
      <c r="I275" s="22" t="s">
        <v>782</v>
      </c>
      <c r="J275" s="22">
        <v>15909150930</v>
      </c>
      <c r="K275" s="22">
        <f>L275+Q275+R275+S275+T275+U275+V275+W275+X275</f>
        <v>9.6</v>
      </c>
      <c r="L275" s="22"/>
      <c r="M275" s="22"/>
      <c r="N275" s="22"/>
      <c r="O275" s="22"/>
      <c r="P275" s="22"/>
      <c r="Q275" s="22">
        <v>9.6</v>
      </c>
      <c r="R275" s="22"/>
      <c r="S275" s="22"/>
      <c r="T275" s="22"/>
      <c r="U275" s="22"/>
      <c r="V275" s="22"/>
      <c r="W275" s="22"/>
      <c r="X275" s="22"/>
      <c r="Y275" s="22" t="s">
        <v>767</v>
      </c>
      <c r="Z275" s="22" t="s">
        <v>125</v>
      </c>
      <c r="AA275" s="22" t="s">
        <v>125</v>
      </c>
      <c r="AB275" s="22" t="s">
        <v>126</v>
      </c>
      <c r="AC275" s="22" t="s">
        <v>126</v>
      </c>
      <c r="AD275" s="22" t="s">
        <v>126</v>
      </c>
      <c r="AE275" s="22">
        <v>4</v>
      </c>
      <c r="AF275" s="22">
        <v>16</v>
      </c>
      <c r="AG275" s="22">
        <v>16</v>
      </c>
      <c r="AH275" s="22" t="s">
        <v>772</v>
      </c>
      <c r="AI275" s="22" t="s">
        <v>781</v>
      </c>
      <c r="AJ275" s="29"/>
    </row>
    <row r="276" s="3" customFormat="1" ht="35.1" customHeight="1" spans="1:36">
      <c r="A276" s="19" t="s">
        <v>48</v>
      </c>
      <c r="B276" s="18">
        <f>B277+B279+B281+B284+B285</f>
        <v>3</v>
      </c>
      <c r="C276" s="18"/>
      <c r="D276" s="18"/>
      <c r="E276" s="18"/>
      <c r="F276" s="18"/>
      <c r="G276" s="18"/>
      <c r="H276" s="18"/>
      <c r="I276" s="18"/>
      <c r="J276" s="18"/>
      <c r="K276" s="18">
        <f>K277+K279+K281+K284+K285</f>
        <v>890</v>
      </c>
      <c r="L276" s="18">
        <f t="shared" ref="L276:X276" si="45">L277+L279+L281+L284+L285</f>
        <v>300</v>
      </c>
      <c r="M276" s="18">
        <f t="shared" si="45"/>
        <v>164</v>
      </c>
      <c r="N276" s="18">
        <f t="shared" si="45"/>
        <v>85</v>
      </c>
      <c r="O276" s="18">
        <f t="shared" si="45"/>
        <v>34</v>
      </c>
      <c r="P276" s="18">
        <f t="shared" si="45"/>
        <v>17</v>
      </c>
      <c r="Q276" s="18">
        <f t="shared" si="45"/>
        <v>550</v>
      </c>
      <c r="R276" s="18">
        <f t="shared" si="45"/>
        <v>0</v>
      </c>
      <c r="S276" s="18">
        <f t="shared" si="45"/>
        <v>0</v>
      </c>
      <c r="T276" s="18">
        <f t="shared" si="45"/>
        <v>0</v>
      </c>
      <c r="U276" s="18">
        <f t="shared" si="45"/>
        <v>0</v>
      </c>
      <c r="V276" s="18">
        <f t="shared" si="45"/>
        <v>0</v>
      </c>
      <c r="W276" s="18">
        <f t="shared" si="45"/>
        <v>0</v>
      </c>
      <c r="X276" s="18">
        <f t="shared" si="45"/>
        <v>40</v>
      </c>
      <c r="Y276" s="18"/>
      <c r="Z276" s="18"/>
      <c r="AA276" s="18"/>
      <c r="AB276" s="18"/>
      <c r="AC276" s="18"/>
      <c r="AD276" s="18"/>
      <c r="AE276" s="18"/>
      <c r="AF276" s="18"/>
      <c r="AG276" s="18"/>
      <c r="AH276" s="18"/>
      <c r="AI276" s="18"/>
      <c r="AJ276" s="36"/>
    </row>
    <row r="277" ht="35.1" customHeight="1" spans="1:36">
      <c r="A277" s="38" t="s">
        <v>49</v>
      </c>
      <c r="B277" s="32">
        <f t="shared" ref="B277:B281" si="46">SUM(B278)</f>
        <v>1</v>
      </c>
      <c r="C277" s="22"/>
      <c r="D277" s="22"/>
      <c r="E277" s="22"/>
      <c r="F277" s="22"/>
      <c r="G277" s="22"/>
      <c r="H277" s="22"/>
      <c r="I277" s="22"/>
      <c r="J277" s="22"/>
      <c r="K277" s="22">
        <f>SUM(K278:K278)</f>
        <v>500</v>
      </c>
      <c r="L277" s="22">
        <f t="shared" ref="L277:X277" si="47">SUM(L278:L278)</f>
        <v>0</v>
      </c>
      <c r="M277" s="22">
        <f t="shared" si="47"/>
        <v>0</v>
      </c>
      <c r="N277" s="22">
        <f t="shared" si="47"/>
        <v>0</v>
      </c>
      <c r="O277" s="22">
        <f t="shared" si="47"/>
        <v>0</v>
      </c>
      <c r="P277" s="22">
        <f t="shared" si="47"/>
        <v>0</v>
      </c>
      <c r="Q277" s="22">
        <f t="shared" si="47"/>
        <v>500</v>
      </c>
      <c r="R277" s="22">
        <f t="shared" si="47"/>
        <v>0</v>
      </c>
      <c r="S277" s="22">
        <f t="shared" si="47"/>
        <v>0</v>
      </c>
      <c r="T277" s="22">
        <f t="shared" si="47"/>
        <v>0</v>
      </c>
      <c r="U277" s="22">
        <f t="shared" si="47"/>
        <v>0</v>
      </c>
      <c r="V277" s="22">
        <f t="shared" si="47"/>
        <v>0</v>
      </c>
      <c r="W277" s="22">
        <f t="shared" si="47"/>
        <v>0</v>
      </c>
      <c r="X277" s="22">
        <f t="shared" si="47"/>
        <v>0</v>
      </c>
      <c r="Y277" s="22"/>
      <c r="Z277" s="22"/>
      <c r="AA277" s="22"/>
      <c r="AB277" s="22"/>
      <c r="AC277" s="22"/>
      <c r="AD277" s="22"/>
      <c r="AE277" s="22"/>
      <c r="AF277" s="22"/>
      <c r="AG277" s="22"/>
      <c r="AH277" s="22"/>
      <c r="AI277" s="22"/>
      <c r="AJ277" s="29"/>
    </row>
    <row r="278" s="4" customFormat="1" ht="35.1" customHeight="1" spans="1:36">
      <c r="A278" s="39"/>
      <c r="B278" s="22">
        <v>1</v>
      </c>
      <c r="C278" s="22" t="s">
        <v>783</v>
      </c>
      <c r="D278" s="22" t="s">
        <v>784</v>
      </c>
      <c r="E278" s="22" t="s">
        <v>121</v>
      </c>
      <c r="F278" s="22" t="s">
        <v>121</v>
      </c>
      <c r="G278" s="22">
        <v>2020</v>
      </c>
      <c r="H278" s="22" t="s">
        <v>785</v>
      </c>
      <c r="I278" s="22" t="s">
        <v>786</v>
      </c>
      <c r="J278" s="22">
        <v>18891798566</v>
      </c>
      <c r="K278" s="22">
        <f>L278+Q278+R278+S278+T278+U278+V278+W278+X278</f>
        <v>500</v>
      </c>
      <c r="L278" s="22"/>
      <c r="M278" s="22"/>
      <c r="N278" s="22"/>
      <c r="O278" s="22"/>
      <c r="P278" s="22"/>
      <c r="Q278" s="22">
        <v>500</v>
      </c>
      <c r="R278" s="22"/>
      <c r="S278" s="22"/>
      <c r="T278" s="22"/>
      <c r="U278" s="22"/>
      <c r="V278" s="22"/>
      <c r="W278" s="22"/>
      <c r="X278" s="22"/>
      <c r="Y278" s="22" t="s">
        <v>767</v>
      </c>
      <c r="Z278" s="22" t="s">
        <v>125</v>
      </c>
      <c r="AA278" s="22" t="s">
        <v>126</v>
      </c>
      <c r="AB278" s="22" t="s">
        <v>126</v>
      </c>
      <c r="AC278" s="22" t="s">
        <v>126</v>
      </c>
      <c r="AD278" s="22" t="s">
        <v>126</v>
      </c>
      <c r="AE278" s="22">
        <v>357</v>
      </c>
      <c r="AF278" s="22">
        <v>1485</v>
      </c>
      <c r="AG278" s="22">
        <v>1485</v>
      </c>
      <c r="AH278" s="22" t="s">
        <v>787</v>
      </c>
      <c r="AI278" s="22" t="s">
        <v>788</v>
      </c>
      <c r="AJ278" s="37"/>
    </row>
    <row r="279" ht="50.1" customHeight="1" spans="1:36">
      <c r="A279" s="38" t="s">
        <v>50</v>
      </c>
      <c r="B279" s="22">
        <f t="shared" si="46"/>
        <v>0</v>
      </c>
      <c r="C279" s="22"/>
      <c r="D279" s="22"/>
      <c r="E279" s="22"/>
      <c r="F279" s="22"/>
      <c r="G279" s="22"/>
      <c r="H279" s="22"/>
      <c r="I279" s="22"/>
      <c r="J279" s="22"/>
      <c r="K279" s="22">
        <f>SUM(K280)</f>
        <v>0</v>
      </c>
      <c r="L279" s="22">
        <f t="shared" ref="L279:V279" si="48">SUM(L280)</f>
        <v>0</v>
      </c>
      <c r="M279" s="22">
        <f t="shared" si="48"/>
        <v>0</v>
      </c>
      <c r="N279" s="22">
        <f t="shared" si="48"/>
        <v>0</v>
      </c>
      <c r="O279" s="22">
        <f t="shared" si="48"/>
        <v>0</v>
      </c>
      <c r="P279" s="22">
        <f t="shared" si="48"/>
        <v>0</v>
      </c>
      <c r="Q279" s="22">
        <f t="shared" si="48"/>
        <v>0</v>
      </c>
      <c r="R279" s="22">
        <f t="shared" si="48"/>
        <v>0</v>
      </c>
      <c r="S279" s="22">
        <f t="shared" si="48"/>
        <v>0</v>
      </c>
      <c r="T279" s="22">
        <f t="shared" si="48"/>
        <v>0</v>
      </c>
      <c r="U279" s="22">
        <f t="shared" si="48"/>
        <v>0</v>
      </c>
      <c r="V279" s="22">
        <f t="shared" si="48"/>
        <v>0</v>
      </c>
      <c r="W279" s="22"/>
      <c r="X279" s="22"/>
      <c r="Y279" s="22"/>
      <c r="Z279" s="22"/>
      <c r="AA279" s="22"/>
      <c r="AB279" s="22"/>
      <c r="AC279" s="22"/>
      <c r="AD279" s="22"/>
      <c r="AE279" s="22"/>
      <c r="AF279" s="22"/>
      <c r="AG279" s="22"/>
      <c r="AH279" s="22"/>
      <c r="AI279" s="22"/>
      <c r="AJ279" s="29"/>
    </row>
    <row r="280" ht="50.1" customHeight="1" spans="1:36">
      <c r="A280" s="38"/>
      <c r="B280" s="3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9"/>
    </row>
    <row r="281" ht="35.1" customHeight="1" spans="1:36">
      <c r="A281" s="31" t="s">
        <v>51</v>
      </c>
      <c r="B281" s="32">
        <f t="shared" si="46"/>
        <v>1</v>
      </c>
      <c r="C281" s="22"/>
      <c r="D281" s="22"/>
      <c r="E281" s="22"/>
      <c r="F281" s="22"/>
      <c r="G281" s="22"/>
      <c r="H281" s="22"/>
      <c r="I281" s="22"/>
      <c r="J281" s="22"/>
      <c r="K281" s="22">
        <f>SUM(K282:K282)</f>
        <v>340</v>
      </c>
      <c r="L281" s="22">
        <f t="shared" ref="L281:X281" si="49">SUM(L282:L282)</f>
        <v>300</v>
      </c>
      <c r="M281" s="22">
        <f t="shared" si="49"/>
        <v>164</v>
      </c>
      <c r="N281" s="22">
        <f t="shared" si="49"/>
        <v>85</v>
      </c>
      <c r="O281" s="22">
        <f t="shared" si="49"/>
        <v>34</v>
      </c>
      <c r="P281" s="22">
        <f t="shared" si="49"/>
        <v>17</v>
      </c>
      <c r="Q281" s="22">
        <f t="shared" si="49"/>
        <v>0</v>
      </c>
      <c r="R281" s="22">
        <f t="shared" si="49"/>
        <v>0</v>
      </c>
      <c r="S281" s="22">
        <f t="shared" si="49"/>
        <v>0</v>
      </c>
      <c r="T281" s="22">
        <f t="shared" si="49"/>
        <v>0</v>
      </c>
      <c r="U281" s="22">
        <f t="shared" si="49"/>
        <v>0</v>
      </c>
      <c r="V281" s="22">
        <f t="shared" si="49"/>
        <v>0</v>
      </c>
      <c r="W281" s="22">
        <f t="shared" si="49"/>
        <v>0</v>
      </c>
      <c r="X281" s="22">
        <f t="shared" si="49"/>
        <v>40</v>
      </c>
      <c r="Y281" s="22"/>
      <c r="Z281" s="22"/>
      <c r="AA281" s="22"/>
      <c r="AB281" s="22"/>
      <c r="AC281" s="22"/>
      <c r="AD281" s="22"/>
      <c r="AE281" s="22"/>
      <c r="AF281" s="22"/>
      <c r="AG281" s="22"/>
      <c r="AH281" s="22"/>
      <c r="AI281" s="22"/>
      <c r="AJ281" s="29"/>
    </row>
    <row r="282" s="4" customFormat="1" ht="35.1" customHeight="1" spans="1:36">
      <c r="A282" s="35"/>
      <c r="B282" s="32">
        <v>1</v>
      </c>
      <c r="C282" s="22" t="s">
        <v>789</v>
      </c>
      <c r="D282" s="22" t="s">
        <v>790</v>
      </c>
      <c r="E282" s="22" t="s">
        <v>121</v>
      </c>
      <c r="F282" s="22" t="s">
        <v>121</v>
      </c>
      <c r="G282" s="22">
        <v>2020</v>
      </c>
      <c r="H282" s="22" t="s">
        <v>791</v>
      </c>
      <c r="I282" s="22" t="s">
        <v>792</v>
      </c>
      <c r="J282" s="22">
        <v>8822370</v>
      </c>
      <c r="K282" s="22">
        <f>L282+Q282+R282+S282+T282+U282+V282+W282+X282</f>
        <v>340</v>
      </c>
      <c r="L282" s="22">
        <f>SUM(M282:P282)</f>
        <v>300</v>
      </c>
      <c r="M282" s="22">
        <v>164</v>
      </c>
      <c r="N282" s="22">
        <v>85</v>
      </c>
      <c r="O282" s="22">
        <v>34</v>
      </c>
      <c r="P282" s="22">
        <v>17</v>
      </c>
      <c r="Q282" s="22"/>
      <c r="R282" s="22"/>
      <c r="S282" s="22"/>
      <c r="T282" s="22"/>
      <c r="U282" s="22"/>
      <c r="V282" s="22"/>
      <c r="W282" s="22"/>
      <c r="X282" s="22">
        <v>40</v>
      </c>
      <c r="Y282" s="22" t="s">
        <v>124</v>
      </c>
      <c r="Z282" s="22" t="s">
        <v>125</v>
      </c>
      <c r="AA282" s="22" t="s">
        <v>126</v>
      </c>
      <c r="AB282" s="22" t="s">
        <v>126</v>
      </c>
      <c r="AC282" s="22" t="s">
        <v>126</v>
      </c>
      <c r="AD282" s="22" t="s">
        <v>126</v>
      </c>
      <c r="AE282" s="22">
        <v>5247</v>
      </c>
      <c r="AF282" s="22">
        <v>15000</v>
      </c>
      <c r="AG282" s="22">
        <v>15000</v>
      </c>
      <c r="AH282" s="22" t="s">
        <v>608</v>
      </c>
      <c r="AI282" s="22" t="s">
        <v>793</v>
      </c>
      <c r="AJ282" s="37"/>
    </row>
    <row r="283" ht="35.1" customHeight="1" spans="1:36">
      <c r="A283" s="31"/>
      <c r="B283" s="3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9"/>
    </row>
    <row r="284" ht="35.1" customHeight="1" spans="1:36">
      <c r="A284" s="31" t="s">
        <v>52</v>
      </c>
      <c r="B284" s="3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9"/>
    </row>
    <row r="285" ht="35.1" customHeight="1" spans="1:36">
      <c r="A285" s="31" t="s">
        <v>22</v>
      </c>
      <c r="B285" s="32">
        <f>SUM(B286)</f>
        <v>1</v>
      </c>
      <c r="C285" s="22"/>
      <c r="D285" s="22"/>
      <c r="E285" s="22"/>
      <c r="F285" s="22"/>
      <c r="G285" s="22"/>
      <c r="H285" s="22"/>
      <c r="I285" s="22"/>
      <c r="J285" s="22"/>
      <c r="K285" s="22">
        <f>SUM(K286:K286)</f>
        <v>50</v>
      </c>
      <c r="L285" s="22">
        <f t="shared" ref="L285:X285" si="50">SUM(L286:L286)</f>
        <v>0</v>
      </c>
      <c r="M285" s="22">
        <f t="shared" si="50"/>
        <v>0</v>
      </c>
      <c r="N285" s="22">
        <f t="shared" si="50"/>
        <v>0</v>
      </c>
      <c r="O285" s="22">
        <f t="shared" si="50"/>
        <v>0</v>
      </c>
      <c r="P285" s="22">
        <f t="shared" si="50"/>
        <v>0</v>
      </c>
      <c r="Q285" s="22">
        <f t="shared" si="50"/>
        <v>50</v>
      </c>
      <c r="R285" s="22">
        <f t="shared" si="50"/>
        <v>0</v>
      </c>
      <c r="S285" s="22">
        <f t="shared" si="50"/>
        <v>0</v>
      </c>
      <c r="T285" s="22">
        <f t="shared" si="50"/>
        <v>0</v>
      </c>
      <c r="U285" s="22">
        <f t="shared" si="50"/>
        <v>0</v>
      </c>
      <c r="V285" s="22">
        <f t="shared" si="50"/>
        <v>0</v>
      </c>
      <c r="W285" s="22">
        <f t="shared" si="50"/>
        <v>0</v>
      </c>
      <c r="X285" s="22">
        <f t="shared" si="50"/>
        <v>0</v>
      </c>
      <c r="Y285" s="22"/>
      <c r="Z285" s="22"/>
      <c r="AA285" s="22"/>
      <c r="AB285" s="22"/>
      <c r="AC285" s="22"/>
      <c r="AD285" s="22"/>
      <c r="AE285" s="22"/>
      <c r="AF285" s="22"/>
      <c r="AG285" s="22"/>
      <c r="AH285" s="22"/>
      <c r="AI285" s="22"/>
      <c r="AJ285" s="29"/>
    </row>
    <row r="286" s="5" customFormat="1" ht="35.1" customHeight="1" spans="1:36">
      <c r="A286" s="35"/>
      <c r="B286" s="32">
        <v>1</v>
      </c>
      <c r="C286" s="22" t="s">
        <v>794</v>
      </c>
      <c r="D286" s="22" t="s">
        <v>795</v>
      </c>
      <c r="E286" s="22" t="s">
        <v>121</v>
      </c>
      <c r="F286" s="22" t="s">
        <v>121</v>
      </c>
      <c r="G286" s="22">
        <v>2020</v>
      </c>
      <c r="H286" s="22" t="s">
        <v>785</v>
      </c>
      <c r="I286" s="22" t="s">
        <v>796</v>
      </c>
      <c r="J286" s="22">
        <v>18091505206</v>
      </c>
      <c r="K286" s="22">
        <f>L286+Q286+R286+S286+T286+U286+V286+W286+X286</f>
        <v>50</v>
      </c>
      <c r="L286" s="22"/>
      <c r="M286" s="22"/>
      <c r="N286" s="22"/>
      <c r="O286" s="22"/>
      <c r="P286" s="22"/>
      <c r="Q286" s="22">
        <v>50</v>
      </c>
      <c r="R286" s="22"/>
      <c r="S286" s="22"/>
      <c r="T286" s="22"/>
      <c r="U286" s="22"/>
      <c r="V286" s="22"/>
      <c r="W286" s="22"/>
      <c r="X286" s="22"/>
      <c r="Y286" s="22" t="s">
        <v>767</v>
      </c>
      <c r="Z286" s="22" t="s">
        <v>125</v>
      </c>
      <c r="AA286" s="22" t="s">
        <v>125</v>
      </c>
      <c r="AB286" s="22" t="s">
        <v>126</v>
      </c>
      <c r="AC286" s="22" t="s">
        <v>126</v>
      </c>
      <c r="AD286" s="22" t="s">
        <v>126</v>
      </c>
      <c r="AE286" s="22">
        <v>3259</v>
      </c>
      <c r="AF286" s="22">
        <v>10218</v>
      </c>
      <c r="AG286" s="22">
        <v>28541</v>
      </c>
      <c r="AH286" s="22" t="s">
        <v>787</v>
      </c>
      <c r="AI286" s="22" t="s">
        <v>797</v>
      </c>
      <c r="AJ286" s="37"/>
    </row>
    <row r="287" s="3" customFormat="1" ht="35.1" customHeight="1" spans="1:36">
      <c r="A287" s="19" t="s">
        <v>53</v>
      </c>
      <c r="B287" s="18">
        <f>B288+B295+B328</f>
        <v>56</v>
      </c>
      <c r="C287" s="18"/>
      <c r="D287" s="18"/>
      <c r="E287" s="18"/>
      <c r="F287" s="18"/>
      <c r="G287" s="18"/>
      <c r="H287" s="18"/>
      <c r="I287" s="18"/>
      <c r="J287" s="18"/>
      <c r="K287" s="18">
        <f>K288+K295+K328</f>
        <v>2342.05</v>
      </c>
      <c r="L287" s="18">
        <f t="shared" ref="L287:X287" si="51">L288+L295+L328</f>
        <v>1048.5</v>
      </c>
      <c r="M287" s="18">
        <f t="shared" si="51"/>
        <v>1048.5</v>
      </c>
      <c r="N287" s="18">
        <f t="shared" si="51"/>
        <v>0</v>
      </c>
      <c r="O287" s="18">
        <f t="shared" si="51"/>
        <v>0</v>
      </c>
      <c r="P287" s="18">
        <f t="shared" si="51"/>
        <v>0</v>
      </c>
      <c r="Q287" s="18">
        <f t="shared" si="51"/>
        <v>1293.55</v>
      </c>
      <c r="R287" s="18">
        <f t="shared" si="51"/>
        <v>0</v>
      </c>
      <c r="S287" s="18">
        <f t="shared" si="51"/>
        <v>0</v>
      </c>
      <c r="T287" s="18">
        <f t="shared" si="51"/>
        <v>0</v>
      </c>
      <c r="U287" s="18">
        <f t="shared" si="51"/>
        <v>0</v>
      </c>
      <c r="V287" s="18">
        <f t="shared" si="51"/>
        <v>0</v>
      </c>
      <c r="W287" s="18">
        <f t="shared" si="51"/>
        <v>0</v>
      </c>
      <c r="X287" s="18">
        <f t="shared" si="51"/>
        <v>0</v>
      </c>
      <c r="Y287" s="18"/>
      <c r="Z287" s="18"/>
      <c r="AA287" s="18"/>
      <c r="AB287" s="18"/>
      <c r="AC287" s="18"/>
      <c r="AD287" s="18"/>
      <c r="AE287" s="18"/>
      <c r="AF287" s="18"/>
      <c r="AG287" s="18"/>
      <c r="AH287" s="18"/>
      <c r="AI287" s="18"/>
      <c r="AJ287" s="36"/>
    </row>
    <row r="288" ht="35.1" customHeight="1" spans="1:36">
      <c r="A288" s="31" t="s">
        <v>54</v>
      </c>
      <c r="B288" s="22">
        <f>SUM(B289:B294)</f>
        <v>6</v>
      </c>
      <c r="C288" s="22"/>
      <c r="D288" s="22"/>
      <c r="E288" s="22"/>
      <c r="F288" s="22"/>
      <c r="G288" s="22"/>
      <c r="H288" s="22"/>
      <c r="I288" s="22"/>
      <c r="J288" s="22"/>
      <c r="K288" s="22">
        <f>SUM(K289:K294)</f>
        <v>227</v>
      </c>
      <c r="L288" s="22">
        <f t="shared" ref="L288:X288" si="52">SUM(L289:L294)</f>
        <v>0</v>
      </c>
      <c r="M288" s="22">
        <f t="shared" si="52"/>
        <v>0</v>
      </c>
      <c r="N288" s="22">
        <f t="shared" si="52"/>
        <v>0</v>
      </c>
      <c r="O288" s="22">
        <f t="shared" si="52"/>
        <v>0</v>
      </c>
      <c r="P288" s="22">
        <f t="shared" si="52"/>
        <v>0</v>
      </c>
      <c r="Q288" s="22">
        <f t="shared" si="52"/>
        <v>227</v>
      </c>
      <c r="R288" s="22">
        <f t="shared" si="52"/>
        <v>0</v>
      </c>
      <c r="S288" s="22">
        <f t="shared" si="52"/>
        <v>0</v>
      </c>
      <c r="T288" s="22">
        <f t="shared" si="52"/>
        <v>0</v>
      </c>
      <c r="U288" s="22">
        <f t="shared" si="52"/>
        <v>0</v>
      </c>
      <c r="V288" s="22">
        <f t="shared" si="52"/>
        <v>0</v>
      </c>
      <c r="W288" s="22">
        <f t="shared" si="52"/>
        <v>0</v>
      </c>
      <c r="X288" s="22">
        <f t="shared" si="52"/>
        <v>0</v>
      </c>
      <c r="Y288" s="22"/>
      <c r="Z288" s="22"/>
      <c r="AA288" s="22"/>
      <c r="AB288" s="22"/>
      <c r="AC288" s="22"/>
      <c r="AD288" s="22"/>
      <c r="AE288" s="22"/>
      <c r="AF288" s="22"/>
      <c r="AG288" s="22"/>
      <c r="AH288" s="22"/>
      <c r="AI288" s="22"/>
      <c r="AJ288" s="29"/>
    </row>
    <row r="289" ht="35.1" customHeight="1" spans="1:36">
      <c r="A289" s="31"/>
      <c r="B289" s="32">
        <v>1</v>
      </c>
      <c r="C289" s="22" t="s">
        <v>798</v>
      </c>
      <c r="D289" s="22" t="s">
        <v>799</v>
      </c>
      <c r="E289" s="22" t="s">
        <v>316</v>
      </c>
      <c r="F289" s="22" t="s">
        <v>317</v>
      </c>
      <c r="G289" s="22">
        <v>2020</v>
      </c>
      <c r="H289" s="22" t="s">
        <v>316</v>
      </c>
      <c r="I289" s="22" t="s">
        <v>550</v>
      </c>
      <c r="J289" s="22">
        <v>18992588865</v>
      </c>
      <c r="K289" s="22">
        <f t="shared" ref="K289:K294" si="53">L289+Q289+R289+S289+T289+U289+V289+W289+X289</f>
        <v>50</v>
      </c>
      <c r="L289" s="22"/>
      <c r="M289" s="22"/>
      <c r="N289" s="22"/>
      <c r="O289" s="22"/>
      <c r="P289" s="22"/>
      <c r="Q289" s="22">
        <v>50</v>
      </c>
      <c r="R289" s="22"/>
      <c r="S289" s="22"/>
      <c r="T289" s="22"/>
      <c r="U289" s="22"/>
      <c r="V289" s="22"/>
      <c r="W289" s="22"/>
      <c r="X289" s="22"/>
      <c r="Y289" s="22" t="s">
        <v>124</v>
      </c>
      <c r="Z289" s="22" t="s">
        <v>125</v>
      </c>
      <c r="AA289" s="22" t="s">
        <v>125</v>
      </c>
      <c r="AB289" s="22" t="s">
        <v>126</v>
      </c>
      <c r="AC289" s="22" t="s">
        <v>126</v>
      </c>
      <c r="AD289" s="22" t="s">
        <v>126</v>
      </c>
      <c r="AE289" s="22">
        <v>37</v>
      </c>
      <c r="AF289" s="22">
        <v>82</v>
      </c>
      <c r="AG289" s="22">
        <v>200</v>
      </c>
      <c r="AH289" s="22" t="s">
        <v>800</v>
      </c>
      <c r="AI289" s="22" t="s">
        <v>801</v>
      </c>
      <c r="AJ289" s="29"/>
    </row>
    <row r="290" ht="35.1" customHeight="1" spans="1:36">
      <c r="A290" s="31"/>
      <c r="B290" s="32">
        <v>1</v>
      </c>
      <c r="C290" s="22" t="s">
        <v>802</v>
      </c>
      <c r="D290" s="22" t="s">
        <v>803</v>
      </c>
      <c r="E290" s="22" t="s">
        <v>316</v>
      </c>
      <c r="F290" s="22" t="s">
        <v>335</v>
      </c>
      <c r="G290" s="22">
        <v>2020</v>
      </c>
      <c r="H290" s="22" t="s">
        <v>316</v>
      </c>
      <c r="I290" s="22" t="s">
        <v>550</v>
      </c>
      <c r="J290" s="22">
        <v>18992588865</v>
      </c>
      <c r="K290" s="22">
        <f t="shared" si="53"/>
        <v>15</v>
      </c>
      <c r="L290" s="22"/>
      <c r="M290" s="22"/>
      <c r="N290" s="22"/>
      <c r="O290" s="22"/>
      <c r="P290" s="22"/>
      <c r="Q290" s="22">
        <v>15</v>
      </c>
      <c r="R290" s="22"/>
      <c r="S290" s="22"/>
      <c r="T290" s="22"/>
      <c r="U290" s="22"/>
      <c r="V290" s="22"/>
      <c r="W290" s="22"/>
      <c r="X290" s="22"/>
      <c r="Y290" s="22" t="s">
        <v>124</v>
      </c>
      <c r="Z290" s="22" t="s">
        <v>125</v>
      </c>
      <c r="AA290" s="22" t="s">
        <v>125</v>
      </c>
      <c r="AB290" s="22" t="s">
        <v>126</v>
      </c>
      <c r="AC290" s="22" t="s">
        <v>126</v>
      </c>
      <c r="AD290" s="22" t="s">
        <v>126</v>
      </c>
      <c r="AE290" s="22">
        <v>8</v>
      </c>
      <c r="AF290" s="22">
        <v>24</v>
      </c>
      <c r="AG290" s="22">
        <v>157</v>
      </c>
      <c r="AH290" s="22" t="s">
        <v>800</v>
      </c>
      <c r="AI290" s="22" t="s">
        <v>804</v>
      </c>
      <c r="AJ290" s="29"/>
    </row>
    <row r="291" ht="35.1" customHeight="1" spans="1:36">
      <c r="A291" s="31"/>
      <c r="B291" s="32">
        <v>1</v>
      </c>
      <c r="C291" s="22" t="s">
        <v>805</v>
      </c>
      <c r="D291" s="22" t="s">
        <v>806</v>
      </c>
      <c r="E291" s="22" t="s">
        <v>154</v>
      </c>
      <c r="F291" s="22" t="s">
        <v>418</v>
      </c>
      <c r="G291" s="22">
        <v>2020</v>
      </c>
      <c r="H291" s="22" t="s">
        <v>154</v>
      </c>
      <c r="I291" s="22" t="s">
        <v>419</v>
      </c>
      <c r="J291" s="22">
        <v>19991515256</v>
      </c>
      <c r="K291" s="22">
        <f t="shared" si="53"/>
        <v>10</v>
      </c>
      <c r="L291" s="22"/>
      <c r="M291" s="22"/>
      <c r="N291" s="22"/>
      <c r="O291" s="22"/>
      <c r="P291" s="22"/>
      <c r="Q291" s="22">
        <v>10</v>
      </c>
      <c r="R291" s="22"/>
      <c r="S291" s="22"/>
      <c r="T291" s="22"/>
      <c r="U291" s="22"/>
      <c r="V291" s="22"/>
      <c r="W291" s="22"/>
      <c r="X291" s="22"/>
      <c r="Y291" s="22" t="s">
        <v>124</v>
      </c>
      <c r="Z291" s="22" t="s">
        <v>125</v>
      </c>
      <c r="AA291" s="22" t="s">
        <v>125</v>
      </c>
      <c r="AB291" s="22" t="s">
        <v>126</v>
      </c>
      <c r="AC291" s="22" t="s">
        <v>126</v>
      </c>
      <c r="AD291" s="22" t="s">
        <v>126</v>
      </c>
      <c r="AE291" s="22">
        <v>7</v>
      </c>
      <c r="AF291" s="22">
        <v>20</v>
      </c>
      <c r="AG291" s="22">
        <v>65</v>
      </c>
      <c r="AH291" s="22" t="s">
        <v>800</v>
      </c>
      <c r="AI291" s="22" t="s">
        <v>807</v>
      </c>
      <c r="AJ291" s="29"/>
    </row>
    <row r="292" ht="35.1" customHeight="1" spans="1:36">
      <c r="A292" s="31"/>
      <c r="B292" s="32">
        <v>1</v>
      </c>
      <c r="C292" s="22" t="s">
        <v>808</v>
      </c>
      <c r="D292" s="22" t="s">
        <v>809</v>
      </c>
      <c r="E292" s="22" t="s">
        <v>154</v>
      </c>
      <c r="F292" s="22" t="s">
        <v>194</v>
      </c>
      <c r="G292" s="22">
        <v>2020</v>
      </c>
      <c r="H292" s="22" t="s">
        <v>154</v>
      </c>
      <c r="I292" s="22" t="s">
        <v>195</v>
      </c>
      <c r="J292" s="22">
        <v>18991521087</v>
      </c>
      <c r="K292" s="22">
        <f t="shared" si="53"/>
        <v>70</v>
      </c>
      <c r="L292" s="22"/>
      <c r="M292" s="22"/>
      <c r="N292" s="22"/>
      <c r="O292" s="22"/>
      <c r="P292" s="22"/>
      <c r="Q292" s="22">
        <v>70</v>
      </c>
      <c r="R292" s="22"/>
      <c r="S292" s="22"/>
      <c r="T292" s="22"/>
      <c r="U292" s="22"/>
      <c r="V292" s="22"/>
      <c r="W292" s="22"/>
      <c r="X292" s="22"/>
      <c r="Y292" s="22" t="s">
        <v>124</v>
      </c>
      <c r="Z292" s="22" t="s">
        <v>125</v>
      </c>
      <c r="AA292" s="22" t="s">
        <v>125</v>
      </c>
      <c r="AB292" s="22" t="s">
        <v>126</v>
      </c>
      <c r="AC292" s="22" t="s">
        <v>126</v>
      </c>
      <c r="AD292" s="22" t="s">
        <v>126</v>
      </c>
      <c r="AE292" s="22">
        <v>8</v>
      </c>
      <c r="AF292" s="22">
        <v>26</v>
      </c>
      <c r="AG292" s="22">
        <v>80</v>
      </c>
      <c r="AH292" s="22" t="s">
        <v>800</v>
      </c>
      <c r="AI292" s="22" t="s">
        <v>810</v>
      </c>
      <c r="AJ292" s="29"/>
    </row>
    <row r="293" ht="35.1" customHeight="1" spans="1:36">
      <c r="A293" s="31"/>
      <c r="B293" s="32">
        <v>1</v>
      </c>
      <c r="C293" s="22" t="s">
        <v>811</v>
      </c>
      <c r="D293" s="22" t="s">
        <v>812</v>
      </c>
      <c r="E293" s="22" t="s">
        <v>154</v>
      </c>
      <c r="F293" s="22" t="s">
        <v>428</v>
      </c>
      <c r="G293" s="22">
        <v>2020</v>
      </c>
      <c r="H293" s="22" t="s">
        <v>154</v>
      </c>
      <c r="I293" s="22" t="s">
        <v>168</v>
      </c>
      <c r="J293" s="22">
        <v>15336299229</v>
      </c>
      <c r="K293" s="22">
        <f t="shared" si="53"/>
        <v>80</v>
      </c>
      <c r="L293" s="22"/>
      <c r="M293" s="22"/>
      <c r="N293" s="22"/>
      <c r="O293" s="22"/>
      <c r="P293" s="22"/>
      <c r="Q293" s="22">
        <v>80</v>
      </c>
      <c r="R293" s="22"/>
      <c r="S293" s="22"/>
      <c r="T293" s="22"/>
      <c r="U293" s="22"/>
      <c r="V293" s="22"/>
      <c r="W293" s="22"/>
      <c r="X293" s="22"/>
      <c r="Y293" s="22" t="s">
        <v>124</v>
      </c>
      <c r="Z293" s="22" t="s">
        <v>125</v>
      </c>
      <c r="AA293" s="22" t="s">
        <v>125</v>
      </c>
      <c r="AB293" s="22" t="s">
        <v>126</v>
      </c>
      <c r="AC293" s="22" t="s">
        <v>126</v>
      </c>
      <c r="AD293" s="22" t="s">
        <v>126</v>
      </c>
      <c r="AE293" s="22">
        <v>6</v>
      </c>
      <c r="AF293" s="22">
        <v>17</v>
      </c>
      <c r="AG293" s="22">
        <v>146</v>
      </c>
      <c r="AH293" s="22" t="s">
        <v>800</v>
      </c>
      <c r="AI293" s="22" t="s">
        <v>813</v>
      </c>
      <c r="AJ293" s="29"/>
    </row>
    <row r="294" ht="35.1" customHeight="1" spans="1:36">
      <c r="A294" s="31"/>
      <c r="B294" s="32">
        <v>1</v>
      </c>
      <c r="C294" s="22" t="s">
        <v>814</v>
      </c>
      <c r="D294" s="22" t="s">
        <v>815</v>
      </c>
      <c r="E294" s="22" t="s">
        <v>238</v>
      </c>
      <c r="F294" s="22" t="s">
        <v>589</v>
      </c>
      <c r="G294" s="22">
        <v>2020</v>
      </c>
      <c r="H294" s="22" t="s">
        <v>238</v>
      </c>
      <c r="I294" s="22" t="s">
        <v>553</v>
      </c>
      <c r="J294" s="22">
        <v>13309156680</v>
      </c>
      <c r="K294" s="22">
        <f t="shared" si="53"/>
        <v>2</v>
      </c>
      <c r="L294" s="22"/>
      <c r="M294" s="22"/>
      <c r="N294" s="22"/>
      <c r="O294" s="22"/>
      <c r="P294" s="22"/>
      <c r="Q294" s="22">
        <v>2</v>
      </c>
      <c r="R294" s="22"/>
      <c r="S294" s="22"/>
      <c r="T294" s="22"/>
      <c r="U294" s="22"/>
      <c r="V294" s="22"/>
      <c r="W294" s="22"/>
      <c r="X294" s="22"/>
      <c r="Y294" s="22" t="s">
        <v>124</v>
      </c>
      <c r="Z294" s="22" t="s">
        <v>125</v>
      </c>
      <c r="AA294" s="22" t="s">
        <v>125</v>
      </c>
      <c r="AB294" s="22" t="s">
        <v>126</v>
      </c>
      <c r="AC294" s="22" t="s">
        <v>126</v>
      </c>
      <c r="AD294" s="22" t="s">
        <v>126</v>
      </c>
      <c r="AE294" s="22">
        <v>78</v>
      </c>
      <c r="AF294" s="22">
        <v>231</v>
      </c>
      <c r="AG294" s="22">
        <v>677</v>
      </c>
      <c r="AH294" s="22" t="s">
        <v>800</v>
      </c>
      <c r="AI294" s="22" t="s">
        <v>815</v>
      </c>
      <c r="AJ294" s="29"/>
    </row>
    <row r="295" ht="35.1" customHeight="1" spans="1:36">
      <c r="A295" s="31" t="s">
        <v>55</v>
      </c>
      <c r="B295" s="22">
        <f>SUM(B296:B327)</f>
        <v>32</v>
      </c>
      <c r="C295" s="22"/>
      <c r="D295" s="22"/>
      <c r="E295" s="22"/>
      <c r="F295" s="22"/>
      <c r="G295" s="22"/>
      <c r="H295" s="22"/>
      <c r="I295" s="22"/>
      <c r="J295" s="22"/>
      <c r="K295" s="22">
        <f>SUM(K296:K327)</f>
        <v>1372.95</v>
      </c>
      <c r="L295" s="22">
        <f t="shared" ref="L295:X295" si="54">SUM(L296:L327)</f>
        <v>710.5</v>
      </c>
      <c r="M295" s="22">
        <f t="shared" si="54"/>
        <v>710.5</v>
      </c>
      <c r="N295" s="22">
        <f t="shared" si="54"/>
        <v>0</v>
      </c>
      <c r="O295" s="22">
        <f t="shared" si="54"/>
        <v>0</v>
      </c>
      <c r="P295" s="22">
        <f t="shared" si="54"/>
        <v>0</v>
      </c>
      <c r="Q295" s="22">
        <f t="shared" si="54"/>
        <v>662.45</v>
      </c>
      <c r="R295" s="22">
        <f t="shared" si="54"/>
        <v>0</v>
      </c>
      <c r="S295" s="22">
        <f t="shared" si="54"/>
        <v>0</v>
      </c>
      <c r="T295" s="22">
        <f t="shared" si="54"/>
        <v>0</v>
      </c>
      <c r="U295" s="22">
        <f t="shared" si="54"/>
        <v>0</v>
      </c>
      <c r="V295" s="22">
        <f t="shared" si="54"/>
        <v>0</v>
      </c>
      <c r="W295" s="22">
        <f t="shared" si="54"/>
        <v>0</v>
      </c>
      <c r="X295" s="22">
        <f t="shared" si="54"/>
        <v>0</v>
      </c>
      <c r="Y295" s="22"/>
      <c r="Z295" s="22"/>
      <c r="AA295" s="22"/>
      <c r="AB295" s="22"/>
      <c r="AC295" s="22"/>
      <c r="AD295" s="22"/>
      <c r="AE295" s="22"/>
      <c r="AF295" s="22"/>
      <c r="AG295" s="22"/>
      <c r="AH295" s="22"/>
      <c r="AI295" s="22"/>
      <c r="AJ295" s="29"/>
    </row>
    <row r="296" ht="35.1" customHeight="1" spans="1:36">
      <c r="A296" s="31"/>
      <c r="B296" s="32">
        <v>1</v>
      </c>
      <c r="C296" s="22" t="s">
        <v>816</v>
      </c>
      <c r="D296" s="22" t="s">
        <v>817</v>
      </c>
      <c r="E296" s="22" t="s">
        <v>136</v>
      </c>
      <c r="F296" s="22" t="s">
        <v>252</v>
      </c>
      <c r="G296" s="22">
        <v>2020</v>
      </c>
      <c r="H296" s="22" t="s">
        <v>136</v>
      </c>
      <c r="I296" s="22" t="s">
        <v>533</v>
      </c>
      <c r="J296" s="22">
        <v>13324639996</v>
      </c>
      <c r="K296" s="22">
        <f>L296+Q296+R296+S296+T296+U296+V296+W296+X296</f>
        <v>35</v>
      </c>
      <c r="L296" s="22"/>
      <c r="M296" s="22"/>
      <c r="N296" s="22"/>
      <c r="O296" s="22"/>
      <c r="P296" s="22"/>
      <c r="Q296" s="22">
        <v>35</v>
      </c>
      <c r="R296" s="22"/>
      <c r="S296" s="22"/>
      <c r="T296" s="22"/>
      <c r="U296" s="22"/>
      <c r="V296" s="22"/>
      <c r="W296" s="22"/>
      <c r="X296" s="22"/>
      <c r="Y296" s="22" t="s">
        <v>124</v>
      </c>
      <c r="Z296" s="22" t="s">
        <v>125</v>
      </c>
      <c r="AA296" s="22" t="s">
        <v>125</v>
      </c>
      <c r="AB296" s="22" t="s">
        <v>126</v>
      </c>
      <c r="AC296" s="22" t="s">
        <v>126</v>
      </c>
      <c r="AD296" s="22" t="s">
        <v>126</v>
      </c>
      <c r="AE296" s="22">
        <v>53</v>
      </c>
      <c r="AF296" s="22">
        <v>158</v>
      </c>
      <c r="AG296" s="22">
        <v>342</v>
      </c>
      <c r="AH296" s="22" t="s">
        <v>818</v>
      </c>
      <c r="AI296" s="22" t="s">
        <v>819</v>
      </c>
      <c r="AJ296" s="29"/>
    </row>
    <row r="297" ht="35.1" customHeight="1" spans="1:36">
      <c r="A297" s="31"/>
      <c r="B297" s="32">
        <v>1</v>
      </c>
      <c r="C297" s="22" t="s">
        <v>820</v>
      </c>
      <c r="D297" s="22" t="s">
        <v>821</v>
      </c>
      <c r="E297" s="22" t="s">
        <v>136</v>
      </c>
      <c r="F297" s="22" t="s">
        <v>822</v>
      </c>
      <c r="G297" s="22">
        <v>2020</v>
      </c>
      <c r="H297" s="22" t="s">
        <v>136</v>
      </c>
      <c r="I297" s="22" t="s">
        <v>533</v>
      </c>
      <c r="J297" s="22">
        <v>13324639996</v>
      </c>
      <c r="K297" s="22">
        <f t="shared" ref="K297:K313" si="55">L297+Q297+R297+S297+T297+U297+V297+W297+X297</f>
        <v>100</v>
      </c>
      <c r="L297" s="22">
        <f>SUM(M297:P297)</f>
        <v>100</v>
      </c>
      <c r="M297" s="22">
        <v>100</v>
      </c>
      <c r="N297" s="22"/>
      <c r="O297" s="22"/>
      <c r="P297" s="22"/>
      <c r="Q297" s="22"/>
      <c r="R297" s="22"/>
      <c r="S297" s="22"/>
      <c r="T297" s="22"/>
      <c r="U297" s="22"/>
      <c r="V297" s="22"/>
      <c r="W297" s="22"/>
      <c r="X297" s="22"/>
      <c r="Y297" s="22" t="s">
        <v>124</v>
      </c>
      <c r="Z297" s="22" t="s">
        <v>125</v>
      </c>
      <c r="AA297" s="22" t="s">
        <v>125</v>
      </c>
      <c r="AB297" s="22" t="s">
        <v>126</v>
      </c>
      <c r="AC297" s="22" t="s">
        <v>126</v>
      </c>
      <c r="AD297" s="22" t="s">
        <v>126</v>
      </c>
      <c r="AE297" s="22">
        <v>60</v>
      </c>
      <c r="AF297" s="22">
        <v>180</v>
      </c>
      <c r="AG297" s="22">
        <v>300</v>
      </c>
      <c r="AH297" s="22" t="s">
        <v>818</v>
      </c>
      <c r="AI297" s="22" t="s">
        <v>823</v>
      </c>
      <c r="AJ297" s="29"/>
    </row>
    <row r="298" ht="35.1" customHeight="1" spans="2:36">
      <c r="B298" s="32">
        <v>1</v>
      </c>
      <c r="C298" s="22" t="s">
        <v>824</v>
      </c>
      <c r="D298" s="22" t="s">
        <v>825</v>
      </c>
      <c r="E298" s="22" t="s">
        <v>136</v>
      </c>
      <c r="F298" s="22" t="s">
        <v>670</v>
      </c>
      <c r="G298" s="22">
        <v>2020</v>
      </c>
      <c r="H298" s="22" t="s">
        <v>136</v>
      </c>
      <c r="I298" s="22" t="s">
        <v>533</v>
      </c>
      <c r="J298" s="22">
        <v>13324639996</v>
      </c>
      <c r="K298" s="22">
        <f t="shared" si="55"/>
        <v>30</v>
      </c>
      <c r="L298" s="22"/>
      <c r="M298" s="22"/>
      <c r="N298" s="22"/>
      <c r="O298" s="22"/>
      <c r="P298" s="22"/>
      <c r="Q298" s="22">
        <v>30</v>
      </c>
      <c r="R298" s="22"/>
      <c r="S298" s="22"/>
      <c r="T298" s="22"/>
      <c r="U298" s="22"/>
      <c r="V298" s="22"/>
      <c r="W298" s="22"/>
      <c r="X298" s="22"/>
      <c r="Y298" s="22" t="s">
        <v>124</v>
      </c>
      <c r="Z298" s="22" t="s">
        <v>125</v>
      </c>
      <c r="AA298" s="22" t="s">
        <v>125</v>
      </c>
      <c r="AB298" s="22" t="s">
        <v>126</v>
      </c>
      <c r="AC298" s="22" t="s">
        <v>126</v>
      </c>
      <c r="AD298" s="22" t="s">
        <v>126</v>
      </c>
      <c r="AE298" s="22">
        <v>78</v>
      </c>
      <c r="AF298" s="22">
        <v>235</v>
      </c>
      <c r="AG298" s="22">
        <v>619</v>
      </c>
      <c r="AH298" s="22" t="s">
        <v>818</v>
      </c>
      <c r="AI298" s="22" t="s">
        <v>826</v>
      </c>
      <c r="AJ298" s="29"/>
    </row>
    <row r="299" ht="35.1" customHeight="1" spans="1:36">
      <c r="A299" s="31"/>
      <c r="B299" s="32">
        <v>1</v>
      </c>
      <c r="C299" s="22" t="s">
        <v>827</v>
      </c>
      <c r="D299" s="22" t="s">
        <v>828</v>
      </c>
      <c r="E299" s="22" t="s">
        <v>316</v>
      </c>
      <c r="F299" s="22" t="s">
        <v>829</v>
      </c>
      <c r="G299" s="22">
        <v>2020</v>
      </c>
      <c r="H299" s="22" t="s">
        <v>316</v>
      </c>
      <c r="I299" s="22" t="s">
        <v>550</v>
      </c>
      <c r="J299" s="22">
        <v>18992588865</v>
      </c>
      <c r="K299" s="22">
        <f t="shared" si="55"/>
        <v>4</v>
      </c>
      <c r="L299" s="22"/>
      <c r="M299" s="22"/>
      <c r="N299" s="22"/>
      <c r="O299" s="22"/>
      <c r="P299" s="22"/>
      <c r="Q299" s="22">
        <v>4</v>
      </c>
      <c r="R299" s="22"/>
      <c r="S299" s="22"/>
      <c r="T299" s="22"/>
      <c r="U299" s="22"/>
      <c r="V299" s="22"/>
      <c r="W299" s="22"/>
      <c r="X299" s="22"/>
      <c r="Y299" s="22" t="s">
        <v>124</v>
      </c>
      <c r="Z299" s="22" t="s">
        <v>125</v>
      </c>
      <c r="AA299" s="22" t="s">
        <v>125</v>
      </c>
      <c r="AB299" s="22" t="s">
        <v>126</v>
      </c>
      <c r="AC299" s="22" t="s">
        <v>126</v>
      </c>
      <c r="AD299" s="22" t="s">
        <v>126</v>
      </c>
      <c r="AE299" s="22">
        <v>40</v>
      </c>
      <c r="AF299" s="22">
        <v>122</v>
      </c>
      <c r="AG299" s="22">
        <v>445</v>
      </c>
      <c r="AH299" s="22" t="s">
        <v>818</v>
      </c>
      <c r="AI299" s="22" t="s">
        <v>830</v>
      </c>
      <c r="AJ299" s="29"/>
    </row>
    <row r="300" ht="35.1" customHeight="1" spans="1:36">
      <c r="A300" s="31"/>
      <c r="B300" s="32">
        <v>1</v>
      </c>
      <c r="C300" s="22" t="s">
        <v>831</v>
      </c>
      <c r="D300" s="22" t="s">
        <v>832</v>
      </c>
      <c r="E300" s="22" t="s">
        <v>154</v>
      </c>
      <c r="F300" s="22" t="s">
        <v>155</v>
      </c>
      <c r="G300" s="22">
        <v>2020</v>
      </c>
      <c r="H300" s="22" t="s">
        <v>154</v>
      </c>
      <c r="I300" s="22" t="s">
        <v>156</v>
      </c>
      <c r="J300" s="22">
        <v>18991532206</v>
      </c>
      <c r="K300" s="22">
        <f t="shared" si="55"/>
        <v>20</v>
      </c>
      <c r="L300" s="22"/>
      <c r="M300" s="22"/>
      <c r="N300" s="22"/>
      <c r="O300" s="22"/>
      <c r="P300" s="22"/>
      <c r="Q300" s="22">
        <v>20</v>
      </c>
      <c r="R300" s="22"/>
      <c r="S300" s="22"/>
      <c r="T300" s="22"/>
      <c r="U300" s="22"/>
      <c r="V300" s="22"/>
      <c r="W300" s="22"/>
      <c r="X300" s="22"/>
      <c r="Y300" s="22" t="s">
        <v>124</v>
      </c>
      <c r="Z300" s="22" t="s">
        <v>125</v>
      </c>
      <c r="AA300" s="22" t="s">
        <v>125</v>
      </c>
      <c r="AB300" s="22" t="s">
        <v>126</v>
      </c>
      <c r="AC300" s="22" t="s">
        <v>126</v>
      </c>
      <c r="AD300" s="22" t="s">
        <v>126</v>
      </c>
      <c r="AE300" s="22">
        <v>35</v>
      </c>
      <c r="AF300" s="22">
        <v>112</v>
      </c>
      <c r="AG300" s="22">
        <v>380</v>
      </c>
      <c r="AH300" s="22" t="s">
        <v>818</v>
      </c>
      <c r="AI300" s="22" t="s">
        <v>833</v>
      </c>
      <c r="AJ300" s="29"/>
    </row>
    <row r="301" ht="35.1" customHeight="1" spans="1:36">
      <c r="A301" s="31"/>
      <c r="B301" s="32">
        <v>1</v>
      </c>
      <c r="C301" s="22" t="s">
        <v>834</v>
      </c>
      <c r="D301" s="22" t="s">
        <v>835</v>
      </c>
      <c r="E301" s="22" t="s">
        <v>154</v>
      </c>
      <c r="F301" s="22" t="s">
        <v>173</v>
      </c>
      <c r="G301" s="22">
        <v>2020</v>
      </c>
      <c r="H301" s="22" t="s">
        <v>154</v>
      </c>
      <c r="I301" s="22" t="s">
        <v>174</v>
      </c>
      <c r="J301" s="22">
        <v>18009150736</v>
      </c>
      <c r="K301" s="22">
        <f t="shared" si="55"/>
        <v>5</v>
      </c>
      <c r="L301" s="22"/>
      <c r="M301" s="22"/>
      <c r="N301" s="22"/>
      <c r="O301" s="22"/>
      <c r="P301" s="22"/>
      <c r="Q301" s="22">
        <v>5</v>
      </c>
      <c r="R301" s="22"/>
      <c r="S301" s="22"/>
      <c r="T301" s="22"/>
      <c r="U301" s="22"/>
      <c r="V301" s="22"/>
      <c r="W301" s="22"/>
      <c r="X301" s="22"/>
      <c r="Y301" s="22" t="s">
        <v>124</v>
      </c>
      <c r="Z301" s="22" t="s">
        <v>125</v>
      </c>
      <c r="AA301" s="22" t="s">
        <v>125</v>
      </c>
      <c r="AB301" s="22" t="s">
        <v>126</v>
      </c>
      <c r="AC301" s="22" t="s">
        <v>126</v>
      </c>
      <c r="AD301" s="22" t="s">
        <v>126</v>
      </c>
      <c r="AE301" s="22">
        <v>48</v>
      </c>
      <c r="AF301" s="22">
        <v>148</v>
      </c>
      <c r="AG301" s="22">
        <v>306</v>
      </c>
      <c r="AH301" s="22" t="s">
        <v>818</v>
      </c>
      <c r="AI301" s="22" t="s">
        <v>836</v>
      </c>
      <c r="AJ301" s="29"/>
    </row>
    <row r="302" ht="35.1" customHeight="1" spans="1:36">
      <c r="A302" s="31"/>
      <c r="B302" s="32">
        <v>1</v>
      </c>
      <c r="C302" s="22" t="s">
        <v>837</v>
      </c>
      <c r="D302" s="22" t="s">
        <v>838</v>
      </c>
      <c r="E302" s="22" t="s">
        <v>150</v>
      </c>
      <c r="F302" s="22" t="s">
        <v>407</v>
      </c>
      <c r="G302" s="22">
        <v>2020</v>
      </c>
      <c r="H302" s="22" t="s">
        <v>150</v>
      </c>
      <c r="I302" s="22" t="s">
        <v>839</v>
      </c>
      <c r="J302" s="22">
        <v>15991188891</v>
      </c>
      <c r="K302" s="22">
        <f t="shared" si="55"/>
        <v>75</v>
      </c>
      <c r="L302" s="22"/>
      <c r="M302" s="22"/>
      <c r="N302" s="22"/>
      <c r="O302" s="22"/>
      <c r="P302" s="22"/>
      <c r="Q302" s="22">
        <v>75</v>
      </c>
      <c r="R302" s="22"/>
      <c r="S302" s="22"/>
      <c r="T302" s="22"/>
      <c r="U302" s="22"/>
      <c r="V302" s="22"/>
      <c r="W302" s="22"/>
      <c r="X302" s="22"/>
      <c r="Y302" s="22" t="s">
        <v>124</v>
      </c>
      <c r="Z302" s="22" t="s">
        <v>125</v>
      </c>
      <c r="AA302" s="22" t="s">
        <v>125</v>
      </c>
      <c r="AB302" s="22" t="s">
        <v>126</v>
      </c>
      <c r="AC302" s="22" t="s">
        <v>126</v>
      </c>
      <c r="AD302" s="22" t="s">
        <v>126</v>
      </c>
      <c r="AE302" s="22">
        <v>38</v>
      </c>
      <c r="AF302" s="22">
        <v>114</v>
      </c>
      <c r="AG302" s="22">
        <v>487</v>
      </c>
      <c r="AH302" s="22" t="s">
        <v>818</v>
      </c>
      <c r="AI302" s="22" t="s">
        <v>840</v>
      </c>
      <c r="AJ302" s="29"/>
    </row>
    <row r="303" ht="35.1" customHeight="1" spans="1:36">
      <c r="A303" s="31"/>
      <c r="B303" s="32">
        <v>1</v>
      </c>
      <c r="C303" s="22" t="s">
        <v>841</v>
      </c>
      <c r="D303" s="22" t="s">
        <v>842</v>
      </c>
      <c r="E303" s="22" t="s">
        <v>150</v>
      </c>
      <c r="F303" s="22" t="s">
        <v>184</v>
      </c>
      <c r="G303" s="22">
        <v>2020</v>
      </c>
      <c r="H303" s="22" t="s">
        <v>150</v>
      </c>
      <c r="I303" s="22" t="s">
        <v>839</v>
      </c>
      <c r="J303" s="22">
        <v>15991188891</v>
      </c>
      <c r="K303" s="22">
        <f t="shared" si="55"/>
        <v>35</v>
      </c>
      <c r="L303" s="22"/>
      <c r="M303" s="22"/>
      <c r="N303" s="22"/>
      <c r="O303" s="22"/>
      <c r="P303" s="22"/>
      <c r="Q303" s="22">
        <v>35</v>
      </c>
      <c r="R303" s="22"/>
      <c r="S303" s="22"/>
      <c r="T303" s="22"/>
      <c r="U303" s="22"/>
      <c r="V303" s="22"/>
      <c r="W303" s="22"/>
      <c r="X303" s="22"/>
      <c r="Y303" s="22" t="s">
        <v>124</v>
      </c>
      <c r="Z303" s="22" t="s">
        <v>125</v>
      </c>
      <c r="AA303" s="22" t="s">
        <v>125</v>
      </c>
      <c r="AB303" s="22" t="s">
        <v>126</v>
      </c>
      <c r="AC303" s="22" t="s">
        <v>126</v>
      </c>
      <c r="AD303" s="22" t="s">
        <v>126</v>
      </c>
      <c r="AE303" s="22">
        <v>10</v>
      </c>
      <c r="AF303" s="22">
        <v>30</v>
      </c>
      <c r="AG303" s="22">
        <v>165</v>
      </c>
      <c r="AH303" s="22" t="s">
        <v>818</v>
      </c>
      <c r="AI303" s="22" t="s">
        <v>843</v>
      </c>
      <c r="AJ303" s="29"/>
    </row>
    <row r="304" ht="35.1" customHeight="1" spans="1:36">
      <c r="A304" s="31"/>
      <c r="B304" s="32">
        <v>1</v>
      </c>
      <c r="C304" s="22" t="s">
        <v>844</v>
      </c>
      <c r="D304" s="22" t="s">
        <v>845</v>
      </c>
      <c r="E304" s="22" t="s">
        <v>150</v>
      </c>
      <c r="F304" s="22" t="s">
        <v>452</v>
      </c>
      <c r="G304" s="22">
        <v>2020</v>
      </c>
      <c r="H304" s="22" t="s">
        <v>150</v>
      </c>
      <c r="I304" s="22" t="s">
        <v>839</v>
      </c>
      <c r="J304" s="22">
        <v>15991188891</v>
      </c>
      <c r="K304" s="22">
        <f t="shared" si="55"/>
        <v>120</v>
      </c>
      <c r="L304" s="22"/>
      <c r="M304" s="22"/>
      <c r="N304" s="22"/>
      <c r="O304" s="22"/>
      <c r="P304" s="22"/>
      <c r="Q304" s="22">
        <v>120</v>
      </c>
      <c r="R304" s="22"/>
      <c r="S304" s="22"/>
      <c r="T304" s="22"/>
      <c r="U304" s="22"/>
      <c r="V304" s="22"/>
      <c r="W304" s="22"/>
      <c r="X304" s="22"/>
      <c r="Y304" s="22" t="s">
        <v>124</v>
      </c>
      <c r="Z304" s="22" t="s">
        <v>125</v>
      </c>
      <c r="AA304" s="22" t="s">
        <v>125</v>
      </c>
      <c r="AB304" s="22" t="s">
        <v>126</v>
      </c>
      <c r="AC304" s="22" t="s">
        <v>126</v>
      </c>
      <c r="AD304" s="22" t="s">
        <v>126</v>
      </c>
      <c r="AE304" s="22">
        <v>9</v>
      </c>
      <c r="AF304" s="22">
        <v>27</v>
      </c>
      <c r="AG304" s="22">
        <v>318</v>
      </c>
      <c r="AH304" s="22" t="s">
        <v>818</v>
      </c>
      <c r="AI304" s="22" t="s">
        <v>846</v>
      </c>
      <c r="AJ304" s="29"/>
    </row>
    <row r="305" ht="35.1" customHeight="1" spans="1:36">
      <c r="A305" s="31"/>
      <c r="B305" s="32">
        <v>1</v>
      </c>
      <c r="C305" s="22" t="s">
        <v>847</v>
      </c>
      <c r="D305" s="22" t="s">
        <v>848</v>
      </c>
      <c r="E305" s="22" t="s">
        <v>150</v>
      </c>
      <c r="F305" s="22" t="s">
        <v>460</v>
      </c>
      <c r="G305" s="22">
        <v>2020</v>
      </c>
      <c r="H305" s="22" t="s">
        <v>150</v>
      </c>
      <c r="I305" s="22" t="s">
        <v>839</v>
      </c>
      <c r="J305" s="22">
        <v>15991188891</v>
      </c>
      <c r="K305" s="22">
        <f t="shared" si="55"/>
        <v>100</v>
      </c>
      <c r="L305" s="22"/>
      <c r="M305" s="22"/>
      <c r="N305" s="22"/>
      <c r="O305" s="22"/>
      <c r="P305" s="22"/>
      <c r="Q305" s="22">
        <v>100</v>
      </c>
      <c r="R305" s="22"/>
      <c r="S305" s="22"/>
      <c r="T305" s="22"/>
      <c r="U305" s="22"/>
      <c r="V305" s="22"/>
      <c r="W305" s="22"/>
      <c r="X305" s="22"/>
      <c r="Y305" s="22" t="s">
        <v>124</v>
      </c>
      <c r="Z305" s="22" t="s">
        <v>125</v>
      </c>
      <c r="AA305" s="22" t="s">
        <v>125</v>
      </c>
      <c r="AB305" s="22" t="s">
        <v>126</v>
      </c>
      <c r="AC305" s="22" t="s">
        <v>126</v>
      </c>
      <c r="AD305" s="22" t="s">
        <v>126</v>
      </c>
      <c r="AE305" s="22">
        <v>6</v>
      </c>
      <c r="AF305" s="22">
        <v>17</v>
      </c>
      <c r="AG305" s="22">
        <v>150</v>
      </c>
      <c r="AH305" s="22" t="s">
        <v>818</v>
      </c>
      <c r="AI305" s="22" t="s">
        <v>849</v>
      </c>
      <c r="AJ305" s="29"/>
    </row>
    <row r="306" ht="35.1" customHeight="1" spans="1:36">
      <c r="A306" s="31"/>
      <c r="B306" s="32">
        <v>1</v>
      </c>
      <c r="C306" s="22" t="s">
        <v>850</v>
      </c>
      <c r="D306" s="22" t="s">
        <v>851</v>
      </c>
      <c r="E306" s="22" t="s">
        <v>150</v>
      </c>
      <c r="F306" s="22" t="s">
        <v>217</v>
      </c>
      <c r="G306" s="22">
        <v>2020</v>
      </c>
      <c r="H306" s="22" t="s">
        <v>150</v>
      </c>
      <c r="I306" s="22" t="s">
        <v>839</v>
      </c>
      <c r="J306" s="22">
        <v>15991188891</v>
      </c>
      <c r="K306" s="22">
        <f t="shared" si="55"/>
        <v>12</v>
      </c>
      <c r="L306" s="22"/>
      <c r="M306" s="22"/>
      <c r="N306" s="22"/>
      <c r="O306" s="22"/>
      <c r="P306" s="22"/>
      <c r="Q306" s="22">
        <v>12</v>
      </c>
      <c r="R306" s="22"/>
      <c r="S306" s="22"/>
      <c r="T306" s="22"/>
      <c r="U306" s="22"/>
      <c r="V306" s="22"/>
      <c r="W306" s="22"/>
      <c r="X306" s="22"/>
      <c r="Y306" s="22" t="s">
        <v>124</v>
      </c>
      <c r="Z306" s="22" t="s">
        <v>125</v>
      </c>
      <c r="AA306" s="22" t="s">
        <v>125</v>
      </c>
      <c r="AB306" s="22" t="s">
        <v>126</v>
      </c>
      <c r="AC306" s="22" t="s">
        <v>126</v>
      </c>
      <c r="AD306" s="22" t="s">
        <v>126</v>
      </c>
      <c r="AE306" s="22">
        <v>158</v>
      </c>
      <c r="AF306" s="22">
        <v>480</v>
      </c>
      <c r="AG306" s="22">
        <v>988</v>
      </c>
      <c r="AH306" s="22" t="s">
        <v>818</v>
      </c>
      <c r="AI306" s="22" t="s">
        <v>852</v>
      </c>
      <c r="AJ306" s="29"/>
    </row>
    <row r="307" ht="35.1" customHeight="1" spans="1:36">
      <c r="A307" s="31"/>
      <c r="B307" s="32">
        <v>1</v>
      </c>
      <c r="C307" s="22" t="s">
        <v>853</v>
      </c>
      <c r="D307" s="22" t="s">
        <v>854</v>
      </c>
      <c r="E307" s="22" t="s">
        <v>150</v>
      </c>
      <c r="F307" s="22" t="s">
        <v>217</v>
      </c>
      <c r="G307" s="22">
        <v>2020</v>
      </c>
      <c r="H307" s="22" t="s">
        <v>150</v>
      </c>
      <c r="I307" s="22" t="s">
        <v>839</v>
      </c>
      <c r="J307" s="22">
        <v>15991188891</v>
      </c>
      <c r="K307" s="22">
        <f t="shared" si="55"/>
        <v>20</v>
      </c>
      <c r="L307" s="22"/>
      <c r="M307" s="22"/>
      <c r="N307" s="22"/>
      <c r="O307" s="22"/>
      <c r="P307" s="22"/>
      <c r="Q307" s="22">
        <v>20</v>
      </c>
      <c r="R307" s="22"/>
      <c r="S307" s="22"/>
      <c r="T307" s="22"/>
      <c r="U307" s="22"/>
      <c r="V307" s="22"/>
      <c r="W307" s="22"/>
      <c r="X307" s="22"/>
      <c r="Y307" s="22" t="s">
        <v>124</v>
      </c>
      <c r="Z307" s="22" t="s">
        <v>125</v>
      </c>
      <c r="AA307" s="22" t="s">
        <v>125</v>
      </c>
      <c r="AB307" s="22" t="s">
        <v>126</v>
      </c>
      <c r="AC307" s="22" t="s">
        <v>126</v>
      </c>
      <c r="AD307" s="22" t="s">
        <v>126</v>
      </c>
      <c r="AE307" s="22">
        <v>47</v>
      </c>
      <c r="AF307" s="22">
        <v>142</v>
      </c>
      <c r="AG307" s="22">
        <v>300</v>
      </c>
      <c r="AH307" s="22" t="s">
        <v>818</v>
      </c>
      <c r="AI307" s="22" t="s">
        <v>854</v>
      </c>
      <c r="AJ307" s="29"/>
    </row>
    <row r="308" ht="35.1" customHeight="1" spans="1:36">
      <c r="A308" s="31"/>
      <c r="B308" s="32">
        <v>1</v>
      </c>
      <c r="C308" s="22" t="s">
        <v>855</v>
      </c>
      <c r="D308" s="22" t="s">
        <v>856</v>
      </c>
      <c r="E308" s="22" t="s">
        <v>238</v>
      </c>
      <c r="F308" s="22" t="s">
        <v>589</v>
      </c>
      <c r="G308" s="22">
        <v>2020</v>
      </c>
      <c r="H308" s="22" t="s">
        <v>238</v>
      </c>
      <c r="I308" s="22" t="s">
        <v>553</v>
      </c>
      <c r="J308" s="22">
        <v>13309156680</v>
      </c>
      <c r="K308" s="22">
        <f t="shared" si="55"/>
        <v>55.89</v>
      </c>
      <c r="L308" s="22"/>
      <c r="M308" s="22"/>
      <c r="N308" s="22"/>
      <c r="O308" s="22"/>
      <c r="P308" s="22"/>
      <c r="Q308" s="22">
        <v>55.89</v>
      </c>
      <c r="R308" s="22"/>
      <c r="S308" s="22"/>
      <c r="T308" s="22"/>
      <c r="U308" s="22"/>
      <c r="V308" s="22"/>
      <c r="W308" s="22"/>
      <c r="X308" s="22"/>
      <c r="Y308" s="22" t="s">
        <v>124</v>
      </c>
      <c r="Z308" s="22" t="s">
        <v>125</v>
      </c>
      <c r="AA308" s="22" t="s">
        <v>125</v>
      </c>
      <c r="AB308" s="22" t="s">
        <v>126</v>
      </c>
      <c r="AC308" s="22" t="s">
        <v>126</v>
      </c>
      <c r="AD308" s="22" t="s">
        <v>126</v>
      </c>
      <c r="AE308" s="22">
        <v>76</v>
      </c>
      <c r="AF308" s="22">
        <v>231</v>
      </c>
      <c r="AG308" s="22">
        <v>677</v>
      </c>
      <c r="AH308" s="22" t="s">
        <v>818</v>
      </c>
      <c r="AI308" s="22" t="s">
        <v>856</v>
      </c>
      <c r="AJ308" s="29"/>
    </row>
    <row r="309" ht="35.1" customHeight="1" spans="1:36">
      <c r="A309" s="31"/>
      <c r="B309" s="32">
        <v>1</v>
      </c>
      <c r="C309" s="22" t="s">
        <v>857</v>
      </c>
      <c r="D309" s="22" t="s">
        <v>858</v>
      </c>
      <c r="E309" s="22" t="s">
        <v>238</v>
      </c>
      <c r="F309" s="22" t="s">
        <v>859</v>
      </c>
      <c r="G309" s="22">
        <v>2020</v>
      </c>
      <c r="H309" s="22" t="s">
        <v>238</v>
      </c>
      <c r="I309" s="22" t="s">
        <v>553</v>
      </c>
      <c r="J309" s="22">
        <v>13309156680</v>
      </c>
      <c r="K309" s="22">
        <f t="shared" si="55"/>
        <v>30</v>
      </c>
      <c r="L309" s="22"/>
      <c r="M309" s="22"/>
      <c r="N309" s="22"/>
      <c r="O309" s="22"/>
      <c r="P309" s="22"/>
      <c r="Q309" s="22">
        <v>30</v>
      </c>
      <c r="R309" s="22"/>
      <c r="S309" s="22"/>
      <c r="T309" s="22"/>
      <c r="U309" s="22"/>
      <c r="V309" s="22"/>
      <c r="W309" s="22"/>
      <c r="X309" s="22"/>
      <c r="Y309" s="22" t="s">
        <v>124</v>
      </c>
      <c r="Z309" s="22" t="s">
        <v>125</v>
      </c>
      <c r="AA309" s="22" t="s">
        <v>125</v>
      </c>
      <c r="AB309" s="22" t="s">
        <v>126</v>
      </c>
      <c r="AC309" s="22" t="s">
        <v>126</v>
      </c>
      <c r="AD309" s="22" t="s">
        <v>126</v>
      </c>
      <c r="AE309" s="22">
        <v>25</v>
      </c>
      <c r="AF309" s="22">
        <v>77</v>
      </c>
      <c r="AG309" s="22">
        <v>165</v>
      </c>
      <c r="AH309" s="22" t="s">
        <v>818</v>
      </c>
      <c r="AI309" s="22" t="s">
        <v>860</v>
      </c>
      <c r="AJ309" s="29"/>
    </row>
    <row r="310" ht="35.1" customHeight="1" spans="1:36">
      <c r="A310" s="31"/>
      <c r="B310" s="32">
        <v>1</v>
      </c>
      <c r="C310" s="22" t="s">
        <v>861</v>
      </c>
      <c r="D310" s="22" t="s">
        <v>862</v>
      </c>
      <c r="E310" s="22" t="s">
        <v>238</v>
      </c>
      <c r="F310" s="22" t="s">
        <v>738</v>
      </c>
      <c r="G310" s="22">
        <v>2020</v>
      </c>
      <c r="H310" s="22" t="s">
        <v>238</v>
      </c>
      <c r="I310" s="22" t="s">
        <v>553</v>
      </c>
      <c r="J310" s="22">
        <v>13309156680</v>
      </c>
      <c r="K310" s="22">
        <f t="shared" si="55"/>
        <v>50</v>
      </c>
      <c r="L310" s="22"/>
      <c r="M310" s="22"/>
      <c r="N310" s="22"/>
      <c r="O310" s="22"/>
      <c r="P310" s="22"/>
      <c r="Q310" s="22">
        <v>50</v>
      </c>
      <c r="R310" s="22"/>
      <c r="S310" s="22"/>
      <c r="T310" s="22"/>
      <c r="U310" s="22"/>
      <c r="V310" s="22"/>
      <c r="W310" s="22"/>
      <c r="X310" s="22"/>
      <c r="Y310" s="22" t="s">
        <v>124</v>
      </c>
      <c r="Z310" s="22" t="s">
        <v>125</v>
      </c>
      <c r="AA310" s="22" t="s">
        <v>125</v>
      </c>
      <c r="AB310" s="22" t="s">
        <v>126</v>
      </c>
      <c r="AC310" s="22" t="s">
        <v>126</v>
      </c>
      <c r="AD310" s="22" t="s">
        <v>126</v>
      </c>
      <c r="AE310" s="22">
        <v>104</v>
      </c>
      <c r="AF310" s="22">
        <v>313</v>
      </c>
      <c r="AG310" s="22">
        <v>544</v>
      </c>
      <c r="AH310" s="22" t="s">
        <v>818</v>
      </c>
      <c r="AI310" s="22" t="s">
        <v>863</v>
      </c>
      <c r="AJ310" s="29"/>
    </row>
    <row r="311" ht="35.1" customHeight="1" spans="1:36">
      <c r="A311" s="31"/>
      <c r="B311" s="32">
        <v>1</v>
      </c>
      <c r="C311" s="22" t="s">
        <v>864</v>
      </c>
      <c r="D311" s="22" t="s">
        <v>865</v>
      </c>
      <c r="E311" s="22" t="s">
        <v>238</v>
      </c>
      <c r="F311" s="22" t="s">
        <v>239</v>
      </c>
      <c r="G311" s="22">
        <v>2020</v>
      </c>
      <c r="H311" s="22" t="s">
        <v>238</v>
      </c>
      <c r="I311" s="22" t="s">
        <v>553</v>
      </c>
      <c r="J311" s="22">
        <v>13309156680</v>
      </c>
      <c r="K311" s="22">
        <f t="shared" si="55"/>
        <v>4.09</v>
      </c>
      <c r="L311" s="22"/>
      <c r="M311" s="22"/>
      <c r="N311" s="22"/>
      <c r="O311" s="22"/>
      <c r="P311" s="22"/>
      <c r="Q311" s="22">
        <v>4.09</v>
      </c>
      <c r="R311" s="22"/>
      <c r="S311" s="22"/>
      <c r="T311" s="22"/>
      <c r="U311" s="22"/>
      <c r="V311" s="22"/>
      <c r="W311" s="22"/>
      <c r="X311" s="22"/>
      <c r="Y311" s="22" t="s">
        <v>124</v>
      </c>
      <c r="Z311" s="22" t="s">
        <v>125</v>
      </c>
      <c r="AA311" s="22" t="s">
        <v>125</v>
      </c>
      <c r="AB311" s="22" t="s">
        <v>126</v>
      </c>
      <c r="AC311" s="22" t="s">
        <v>126</v>
      </c>
      <c r="AD311" s="22" t="s">
        <v>126</v>
      </c>
      <c r="AE311" s="22">
        <v>75</v>
      </c>
      <c r="AF311" s="22">
        <v>231</v>
      </c>
      <c r="AG311" s="22">
        <v>359</v>
      </c>
      <c r="AH311" s="22" t="s">
        <v>818</v>
      </c>
      <c r="AI311" s="22" t="s">
        <v>866</v>
      </c>
      <c r="AJ311" s="29"/>
    </row>
    <row r="312" ht="35.1" customHeight="1" spans="1:36">
      <c r="A312" s="31"/>
      <c r="B312" s="32">
        <v>1</v>
      </c>
      <c r="C312" s="22" t="s">
        <v>867</v>
      </c>
      <c r="D312" s="22" t="s">
        <v>868</v>
      </c>
      <c r="E312" s="22" t="s">
        <v>238</v>
      </c>
      <c r="F312" s="22" t="s">
        <v>589</v>
      </c>
      <c r="G312" s="22">
        <v>2020</v>
      </c>
      <c r="H312" s="22" t="s">
        <v>238</v>
      </c>
      <c r="I312" s="22" t="s">
        <v>553</v>
      </c>
      <c r="J312" s="22">
        <v>13309156680</v>
      </c>
      <c r="K312" s="22">
        <f t="shared" si="55"/>
        <v>51.47</v>
      </c>
      <c r="L312" s="22"/>
      <c r="M312" s="22"/>
      <c r="N312" s="22"/>
      <c r="O312" s="22"/>
      <c r="P312" s="22"/>
      <c r="Q312" s="22">
        <v>51.47</v>
      </c>
      <c r="R312" s="22"/>
      <c r="S312" s="22"/>
      <c r="T312" s="22"/>
      <c r="U312" s="22"/>
      <c r="V312" s="22"/>
      <c r="W312" s="22"/>
      <c r="X312" s="22"/>
      <c r="Y312" s="22" t="s">
        <v>124</v>
      </c>
      <c r="Z312" s="22" t="s">
        <v>125</v>
      </c>
      <c r="AA312" s="22" t="s">
        <v>125</v>
      </c>
      <c r="AB312" s="22" t="s">
        <v>126</v>
      </c>
      <c r="AC312" s="22" t="s">
        <v>126</v>
      </c>
      <c r="AD312" s="22" t="s">
        <v>126</v>
      </c>
      <c r="AE312" s="22">
        <v>76</v>
      </c>
      <c r="AF312" s="22">
        <v>231</v>
      </c>
      <c r="AG312" s="22">
        <v>677</v>
      </c>
      <c r="AH312" s="22" t="s">
        <v>818</v>
      </c>
      <c r="AI312" s="22" t="s">
        <v>869</v>
      </c>
      <c r="AJ312" s="29"/>
    </row>
    <row r="313" ht="35.1" customHeight="1" spans="1:36">
      <c r="A313" s="31"/>
      <c r="B313" s="32">
        <v>1</v>
      </c>
      <c r="C313" s="22" t="s">
        <v>870</v>
      </c>
      <c r="D313" s="22" t="s">
        <v>871</v>
      </c>
      <c r="E313" s="22" t="s">
        <v>238</v>
      </c>
      <c r="F313" s="22" t="s">
        <v>483</v>
      </c>
      <c r="G313" s="22">
        <v>2020</v>
      </c>
      <c r="H313" s="22" t="s">
        <v>238</v>
      </c>
      <c r="I313" s="22" t="s">
        <v>553</v>
      </c>
      <c r="J313" s="22">
        <v>13309156680</v>
      </c>
      <c r="K313" s="22">
        <f t="shared" si="55"/>
        <v>15</v>
      </c>
      <c r="L313" s="22"/>
      <c r="M313" s="22"/>
      <c r="N313" s="22"/>
      <c r="O313" s="22"/>
      <c r="P313" s="22"/>
      <c r="Q313" s="22">
        <v>15</v>
      </c>
      <c r="R313" s="22"/>
      <c r="S313" s="22"/>
      <c r="T313" s="22"/>
      <c r="U313" s="22"/>
      <c r="V313" s="22"/>
      <c r="W313" s="22"/>
      <c r="X313" s="22"/>
      <c r="Y313" s="22" t="s">
        <v>124</v>
      </c>
      <c r="Z313" s="22" t="s">
        <v>125</v>
      </c>
      <c r="AA313" s="22" t="s">
        <v>125</v>
      </c>
      <c r="AB313" s="22" t="s">
        <v>126</v>
      </c>
      <c r="AC313" s="22" t="s">
        <v>126</v>
      </c>
      <c r="AD313" s="22" t="s">
        <v>126</v>
      </c>
      <c r="AE313" s="22">
        <v>127</v>
      </c>
      <c r="AF313" s="22">
        <v>387</v>
      </c>
      <c r="AG313" s="22">
        <v>387</v>
      </c>
      <c r="AH313" s="22" t="s">
        <v>818</v>
      </c>
      <c r="AI313" s="22" t="s">
        <v>872</v>
      </c>
      <c r="AJ313" s="29"/>
    </row>
    <row r="314" ht="35.1" customHeight="1" spans="1:36">
      <c r="A314" s="31"/>
      <c r="B314" s="32">
        <v>1</v>
      </c>
      <c r="C314" s="30" t="s">
        <v>873</v>
      </c>
      <c r="D314" s="22" t="s">
        <v>874</v>
      </c>
      <c r="E314" s="22" t="s">
        <v>150</v>
      </c>
      <c r="F314" s="22" t="s">
        <v>452</v>
      </c>
      <c r="G314" s="22">
        <v>2020</v>
      </c>
      <c r="H314" s="22" t="s">
        <v>564</v>
      </c>
      <c r="I314" s="22" t="s">
        <v>382</v>
      </c>
      <c r="J314" s="22">
        <v>17772936068</v>
      </c>
      <c r="K314" s="22">
        <f t="shared" ref="K314:K327" si="56">L314+Q314+R314+S314+T314+U314+V314+W314+X314</f>
        <v>40.91</v>
      </c>
      <c r="L314" s="22">
        <f t="shared" ref="L314:L327" si="57">SUM(M314:P314)</f>
        <v>40.91</v>
      </c>
      <c r="M314" s="22">
        <v>40.91</v>
      </c>
      <c r="N314" s="22"/>
      <c r="O314" s="22"/>
      <c r="P314" s="22"/>
      <c r="Q314" s="22"/>
      <c r="R314" s="22"/>
      <c r="S314" s="22"/>
      <c r="T314" s="22"/>
      <c r="U314" s="22"/>
      <c r="V314" s="22"/>
      <c r="W314" s="22"/>
      <c r="X314" s="22"/>
      <c r="Y314" s="22" t="s">
        <v>124</v>
      </c>
      <c r="Z314" s="22" t="s">
        <v>125</v>
      </c>
      <c r="AA314" s="22" t="s">
        <v>125</v>
      </c>
      <c r="AB314" s="22" t="s">
        <v>126</v>
      </c>
      <c r="AC314" s="22" t="s">
        <v>126</v>
      </c>
      <c r="AD314" s="22" t="s">
        <v>126</v>
      </c>
      <c r="AE314" s="22">
        <v>24</v>
      </c>
      <c r="AF314" s="22">
        <v>70</v>
      </c>
      <c r="AG314" s="22">
        <v>258</v>
      </c>
      <c r="AH314" s="22" t="s">
        <v>818</v>
      </c>
      <c r="AI314" s="22" t="s">
        <v>874</v>
      </c>
      <c r="AJ314" s="29"/>
    </row>
    <row r="315" ht="35.1" customHeight="1" spans="1:36">
      <c r="A315" s="31"/>
      <c r="B315" s="32">
        <v>1</v>
      </c>
      <c r="C315" s="30" t="s">
        <v>875</v>
      </c>
      <c r="D315" s="22" t="s">
        <v>876</v>
      </c>
      <c r="E315" s="22" t="s">
        <v>150</v>
      </c>
      <c r="F315" s="22" t="s">
        <v>407</v>
      </c>
      <c r="G315" s="22">
        <v>2020</v>
      </c>
      <c r="H315" s="22" t="s">
        <v>564</v>
      </c>
      <c r="I315" s="22" t="s">
        <v>382</v>
      </c>
      <c r="J315" s="22">
        <v>17772936068</v>
      </c>
      <c r="K315" s="22">
        <f t="shared" si="56"/>
        <v>41.14</v>
      </c>
      <c r="L315" s="22">
        <f t="shared" si="57"/>
        <v>41.14</v>
      </c>
      <c r="M315" s="22">
        <v>41.14</v>
      </c>
      <c r="N315" s="22"/>
      <c r="O315" s="22"/>
      <c r="P315" s="22"/>
      <c r="Q315" s="22"/>
      <c r="R315" s="22"/>
      <c r="S315" s="22"/>
      <c r="T315" s="22"/>
      <c r="U315" s="22"/>
      <c r="V315" s="22"/>
      <c r="W315" s="22"/>
      <c r="X315" s="22"/>
      <c r="Y315" s="22" t="s">
        <v>124</v>
      </c>
      <c r="Z315" s="22" t="s">
        <v>125</v>
      </c>
      <c r="AA315" s="22" t="s">
        <v>125</v>
      </c>
      <c r="AB315" s="22" t="s">
        <v>126</v>
      </c>
      <c r="AC315" s="22" t="s">
        <v>126</v>
      </c>
      <c r="AD315" s="22" t="s">
        <v>126</v>
      </c>
      <c r="AE315" s="22">
        <v>12</v>
      </c>
      <c r="AF315" s="22">
        <v>35</v>
      </c>
      <c r="AG315" s="22">
        <v>110</v>
      </c>
      <c r="AH315" s="22" t="s">
        <v>818</v>
      </c>
      <c r="AI315" s="22" t="s">
        <v>876</v>
      </c>
      <c r="AJ315" s="29"/>
    </row>
    <row r="316" ht="35.1" customHeight="1" spans="1:36">
      <c r="A316" s="31"/>
      <c r="B316" s="32">
        <v>1</v>
      </c>
      <c r="C316" s="30" t="s">
        <v>877</v>
      </c>
      <c r="D316" s="22" t="s">
        <v>878</v>
      </c>
      <c r="E316" s="22" t="s">
        <v>150</v>
      </c>
      <c r="F316" s="22" t="s">
        <v>460</v>
      </c>
      <c r="G316" s="22">
        <v>2020</v>
      </c>
      <c r="H316" s="22" t="s">
        <v>564</v>
      </c>
      <c r="I316" s="22" t="s">
        <v>382</v>
      </c>
      <c r="J316" s="22">
        <v>17772936068</v>
      </c>
      <c r="K316" s="22">
        <f t="shared" si="56"/>
        <v>28.5</v>
      </c>
      <c r="L316" s="22">
        <f t="shared" si="57"/>
        <v>28.5</v>
      </c>
      <c r="M316" s="22">
        <v>28.5</v>
      </c>
      <c r="N316" s="22"/>
      <c r="O316" s="22"/>
      <c r="P316" s="22"/>
      <c r="Q316" s="22"/>
      <c r="R316" s="22"/>
      <c r="S316" s="22"/>
      <c r="T316" s="22"/>
      <c r="U316" s="22"/>
      <c r="V316" s="22"/>
      <c r="W316" s="22"/>
      <c r="X316" s="22"/>
      <c r="Y316" s="22" t="s">
        <v>124</v>
      </c>
      <c r="Z316" s="22" t="s">
        <v>125</v>
      </c>
      <c r="AA316" s="22" t="s">
        <v>126</v>
      </c>
      <c r="AB316" s="22" t="s">
        <v>126</v>
      </c>
      <c r="AC316" s="22" t="s">
        <v>126</v>
      </c>
      <c r="AD316" s="22" t="s">
        <v>126</v>
      </c>
      <c r="AE316" s="22">
        <v>18</v>
      </c>
      <c r="AF316" s="22">
        <v>55</v>
      </c>
      <c r="AG316" s="22">
        <v>168</v>
      </c>
      <c r="AH316" s="22" t="s">
        <v>818</v>
      </c>
      <c r="AI316" s="22" t="s">
        <v>878</v>
      </c>
      <c r="AJ316" s="29"/>
    </row>
    <row r="317" ht="35.1" customHeight="1" spans="1:36">
      <c r="A317" s="31"/>
      <c r="B317" s="32">
        <v>1</v>
      </c>
      <c r="C317" s="30" t="s">
        <v>879</v>
      </c>
      <c r="D317" s="22" t="s">
        <v>880</v>
      </c>
      <c r="E317" s="22" t="s">
        <v>150</v>
      </c>
      <c r="F317" s="22" t="s">
        <v>217</v>
      </c>
      <c r="G317" s="22">
        <v>2020</v>
      </c>
      <c r="H317" s="22" t="s">
        <v>564</v>
      </c>
      <c r="I317" s="22" t="s">
        <v>382</v>
      </c>
      <c r="J317" s="22">
        <v>17772936068</v>
      </c>
      <c r="K317" s="22">
        <f t="shared" si="56"/>
        <v>39.27</v>
      </c>
      <c r="L317" s="22">
        <f t="shared" si="57"/>
        <v>39.27</v>
      </c>
      <c r="M317" s="22">
        <v>39.27</v>
      </c>
      <c r="N317" s="22"/>
      <c r="O317" s="22"/>
      <c r="P317" s="22"/>
      <c r="Q317" s="22"/>
      <c r="R317" s="22"/>
      <c r="S317" s="22"/>
      <c r="T317" s="22"/>
      <c r="U317" s="22"/>
      <c r="V317" s="22"/>
      <c r="W317" s="22"/>
      <c r="X317" s="22"/>
      <c r="Y317" s="22" t="s">
        <v>124</v>
      </c>
      <c r="Z317" s="22" t="s">
        <v>125</v>
      </c>
      <c r="AA317" s="22" t="s">
        <v>125</v>
      </c>
      <c r="AB317" s="22" t="s">
        <v>126</v>
      </c>
      <c r="AC317" s="22" t="s">
        <v>126</v>
      </c>
      <c r="AD317" s="22" t="s">
        <v>126</v>
      </c>
      <c r="AE317" s="22">
        <v>15</v>
      </c>
      <c r="AF317" s="22">
        <v>48</v>
      </c>
      <c r="AG317" s="22">
        <v>157</v>
      </c>
      <c r="AH317" s="22" t="s">
        <v>818</v>
      </c>
      <c r="AI317" s="22" t="s">
        <v>880</v>
      </c>
      <c r="AJ317" s="29"/>
    </row>
    <row r="318" ht="35.1" customHeight="1" spans="1:36">
      <c r="A318" s="31"/>
      <c r="B318" s="32">
        <v>1</v>
      </c>
      <c r="C318" s="30" t="s">
        <v>881</v>
      </c>
      <c r="D318" s="22" t="s">
        <v>882</v>
      </c>
      <c r="E318" s="22" t="s">
        <v>316</v>
      </c>
      <c r="F318" s="22" t="s">
        <v>328</v>
      </c>
      <c r="G318" s="22">
        <v>2020</v>
      </c>
      <c r="H318" s="22" t="s">
        <v>564</v>
      </c>
      <c r="I318" s="22" t="s">
        <v>382</v>
      </c>
      <c r="J318" s="22">
        <v>17772936068</v>
      </c>
      <c r="K318" s="22">
        <f t="shared" si="56"/>
        <v>49.62</v>
      </c>
      <c r="L318" s="22">
        <f t="shared" si="57"/>
        <v>49.62</v>
      </c>
      <c r="M318" s="22">
        <v>49.62</v>
      </c>
      <c r="N318" s="22"/>
      <c r="O318" s="22"/>
      <c r="P318" s="22"/>
      <c r="Q318" s="22"/>
      <c r="R318" s="22"/>
      <c r="S318" s="22"/>
      <c r="T318" s="22"/>
      <c r="U318" s="22"/>
      <c r="V318" s="22"/>
      <c r="W318" s="22"/>
      <c r="X318" s="22"/>
      <c r="Y318" s="22" t="s">
        <v>124</v>
      </c>
      <c r="Z318" s="22" t="s">
        <v>125</v>
      </c>
      <c r="AA318" s="22" t="s">
        <v>125</v>
      </c>
      <c r="AB318" s="22" t="s">
        <v>126</v>
      </c>
      <c r="AC318" s="22" t="s">
        <v>126</v>
      </c>
      <c r="AD318" s="22" t="s">
        <v>126</v>
      </c>
      <c r="AE318" s="22">
        <v>21</v>
      </c>
      <c r="AF318" s="22">
        <v>60</v>
      </c>
      <c r="AG318" s="22">
        <v>192</v>
      </c>
      <c r="AH318" s="22" t="s">
        <v>818</v>
      </c>
      <c r="AI318" s="22" t="s">
        <v>882</v>
      </c>
      <c r="AJ318" s="29"/>
    </row>
    <row r="319" ht="35.1" customHeight="1" spans="1:36">
      <c r="A319" s="31"/>
      <c r="B319" s="32">
        <v>1</v>
      </c>
      <c r="C319" s="30" t="s">
        <v>883</v>
      </c>
      <c r="D319" s="22" t="s">
        <v>884</v>
      </c>
      <c r="E319" s="22" t="s">
        <v>229</v>
      </c>
      <c r="F319" s="22" t="s">
        <v>312</v>
      </c>
      <c r="G319" s="22">
        <v>2020</v>
      </c>
      <c r="H319" s="22" t="s">
        <v>564</v>
      </c>
      <c r="I319" s="22" t="s">
        <v>382</v>
      </c>
      <c r="J319" s="22">
        <v>17772936068</v>
      </c>
      <c r="K319" s="22">
        <f t="shared" si="56"/>
        <v>45.06</v>
      </c>
      <c r="L319" s="22">
        <f t="shared" si="57"/>
        <v>45.06</v>
      </c>
      <c r="M319" s="22">
        <v>45.06</v>
      </c>
      <c r="N319" s="22"/>
      <c r="O319" s="22"/>
      <c r="P319" s="22"/>
      <c r="Q319" s="22"/>
      <c r="R319" s="22"/>
      <c r="S319" s="22"/>
      <c r="T319" s="22"/>
      <c r="U319" s="22"/>
      <c r="V319" s="22"/>
      <c r="W319" s="22"/>
      <c r="X319" s="22"/>
      <c r="Y319" s="22" t="s">
        <v>124</v>
      </c>
      <c r="Z319" s="22" t="s">
        <v>125</v>
      </c>
      <c r="AA319" s="22" t="s">
        <v>125</v>
      </c>
      <c r="AB319" s="22" t="s">
        <v>126</v>
      </c>
      <c r="AC319" s="22" t="s">
        <v>126</v>
      </c>
      <c r="AD319" s="22" t="s">
        <v>126</v>
      </c>
      <c r="AE319" s="22">
        <v>17</v>
      </c>
      <c r="AF319" s="22">
        <v>51</v>
      </c>
      <c r="AG319" s="22">
        <v>164</v>
      </c>
      <c r="AH319" s="22" t="s">
        <v>818</v>
      </c>
      <c r="AI319" s="22" t="s">
        <v>884</v>
      </c>
      <c r="AJ319" s="29"/>
    </row>
    <row r="320" ht="35.1" customHeight="1" spans="1:36">
      <c r="A320" s="31"/>
      <c r="B320" s="32">
        <v>1</v>
      </c>
      <c r="C320" s="30" t="s">
        <v>885</v>
      </c>
      <c r="D320" s="22" t="s">
        <v>886</v>
      </c>
      <c r="E320" s="22" t="s">
        <v>229</v>
      </c>
      <c r="F320" s="22" t="s">
        <v>516</v>
      </c>
      <c r="G320" s="22">
        <v>2020</v>
      </c>
      <c r="H320" s="22" t="s">
        <v>564</v>
      </c>
      <c r="I320" s="22" t="s">
        <v>382</v>
      </c>
      <c r="J320" s="22">
        <v>17772936068</v>
      </c>
      <c r="K320" s="22">
        <f t="shared" si="56"/>
        <v>45</v>
      </c>
      <c r="L320" s="22">
        <f t="shared" si="57"/>
        <v>45</v>
      </c>
      <c r="M320" s="22">
        <v>45</v>
      </c>
      <c r="N320" s="22"/>
      <c r="O320" s="22"/>
      <c r="P320" s="22"/>
      <c r="Q320" s="22"/>
      <c r="R320" s="22"/>
      <c r="S320" s="22"/>
      <c r="T320" s="22"/>
      <c r="U320" s="22"/>
      <c r="V320" s="22"/>
      <c r="W320" s="22"/>
      <c r="X320" s="22"/>
      <c r="Y320" s="22" t="s">
        <v>124</v>
      </c>
      <c r="Z320" s="22" t="s">
        <v>125</v>
      </c>
      <c r="AA320" s="22" t="s">
        <v>125</v>
      </c>
      <c r="AB320" s="22" t="s">
        <v>126</v>
      </c>
      <c r="AC320" s="22" t="s">
        <v>126</v>
      </c>
      <c r="AD320" s="22" t="s">
        <v>126</v>
      </c>
      <c r="AE320" s="22">
        <v>16</v>
      </c>
      <c r="AF320" s="22">
        <v>49</v>
      </c>
      <c r="AG320" s="22">
        <v>143</v>
      </c>
      <c r="AH320" s="22" t="s">
        <v>818</v>
      </c>
      <c r="AI320" s="22" t="s">
        <v>886</v>
      </c>
      <c r="AJ320" s="29"/>
    </row>
    <row r="321" ht="35.1" customHeight="1" spans="1:36">
      <c r="A321" s="31"/>
      <c r="B321" s="32">
        <v>1</v>
      </c>
      <c r="C321" s="30" t="s">
        <v>887</v>
      </c>
      <c r="D321" s="22" t="s">
        <v>888</v>
      </c>
      <c r="E321" s="22" t="s">
        <v>316</v>
      </c>
      <c r="F321" s="22" t="s">
        <v>324</v>
      </c>
      <c r="G321" s="22">
        <v>2020</v>
      </c>
      <c r="H321" s="22" t="s">
        <v>564</v>
      </c>
      <c r="I321" s="22" t="s">
        <v>382</v>
      </c>
      <c r="J321" s="22">
        <v>17772936068</v>
      </c>
      <c r="K321" s="22">
        <f t="shared" si="56"/>
        <v>16</v>
      </c>
      <c r="L321" s="22">
        <f t="shared" si="57"/>
        <v>16</v>
      </c>
      <c r="M321" s="22">
        <v>16</v>
      </c>
      <c r="N321" s="22"/>
      <c r="O321" s="22"/>
      <c r="P321" s="22"/>
      <c r="Q321" s="22"/>
      <c r="R321" s="22"/>
      <c r="S321" s="22"/>
      <c r="T321" s="22"/>
      <c r="U321" s="22"/>
      <c r="V321" s="22"/>
      <c r="W321" s="22"/>
      <c r="X321" s="22"/>
      <c r="Y321" s="22" t="s">
        <v>124</v>
      </c>
      <c r="Z321" s="22" t="s">
        <v>125</v>
      </c>
      <c r="AA321" s="22" t="s">
        <v>125</v>
      </c>
      <c r="AB321" s="22" t="s">
        <v>126</v>
      </c>
      <c r="AC321" s="22" t="s">
        <v>126</v>
      </c>
      <c r="AD321" s="22" t="s">
        <v>126</v>
      </c>
      <c r="AE321" s="22">
        <v>20</v>
      </c>
      <c r="AF321" s="22">
        <v>55</v>
      </c>
      <c r="AG321" s="22">
        <v>158</v>
      </c>
      <c r="AH321" s="22" t="s">
        <v>818</v>
      </c>
      <c r="AI321" s="22" t="s">
        <v>888</v>
      </c>
      <c r="AJ321" s="29"/>
    </row>
    <row r="322" ht="35.1" customHeight="1" spans="1:36">
      <c r="A322" s="31"/>
      <c r="B322" s="32">
        <v>1</v>
      </c>
      <c r="C322" s="30" t="s">
        <v>889</v>
      </c>
      <c r="D322" s="22" t="s">
        <v>890</v>
      </c>
      <c r="E322" s="22" t="s">
        <v>121</v>
      </c>
      <c r="F322" s="22" t="s">
        <v>121</v>
      </c>
      <c r="G322" s="22">
        <v>2020</v>
      </c>
      <c r="H322" s="22" t="s">
        <v>564</v>
      </c>
      <c r="I322" s="22" t="s">
        <v>382</v>
      </c>
      <c r="J322" s="22">
        <v>17772936068</v>
      </c>
      <c r="K322" s="22">
        <f t="shared" si="56"/>
        <v>37</v>
      </c>
      <c r="L322" s="22">
        <f t="shared" si="57"/>
        <v>37</v>
      </c>
      <c r="M322" s="22">
        <v>37</v>
      </c>
      <c r="N322" s="22"/>
      <c r="O322" s="22"/>
      <c r="P322" s="22"/>
      <c r="Q322" s="22"/>
      <c r="R322" s="22"/>
      <c r="S322" s="22"/>
      <c r="T322" s="22"/>
      <c r="U322" s="22"/>
      <c r="V322" s="22"/>
      <c r="W322" s="22"/>
      <c r="X322" s="22"/>
      <c r="Y322" s="22" t="s">
        <v>124</v>
      </c>
      <c r="Z322" s="22" t="s">
        <v>125</v>
      </c>
      <c r="AA322" s="22" t="s">
        <v>126</v>
      </c>
      <c r="AB322" s="22" t="s">
        <v>126</v>
      </c>
      <c r="AC322" s="22" t="s">
        <v>126</v>
      </c>
      <c r="AD322" s="22" t="s">
        <v>126</v>
      </c>
      <c r="AE322" s="22">
        <v>10</v>
      </c>
      <c r="AF322" s="22">
        <v>30</v>
      </c>
      <c r="AG322" s="22">
        <v>110</v>
      </c>
      <c r="AH322" s="22" t="s">
        <v>818</v>
      </c>
      <c r="AI322" s="22" t="s">
        <v>890</v>
      </c>
      <c r="AJ322" s="29"/>
    </row>
    <row r="323" ht="35.1" customHeight="1" spans="1:36">
      <c r="A323" s="31"/>
      <c r="B323" s="32">
        <v>1</v>
      </c>
      <c r="C323" s="30" t="s">
        <v>891</v>
      </c>
      <c r="D323" s="22" t="s">
        <v>892</v>
      </c>
      <c r="E323" s="22" t="s">
        <v>150</v>
      </c>
      <c r="F323" s="22" t="s">
        <v>452</v>
      </c>
      <c r="G323" s="22">
        <v>2020</v>
      </c>
      <c r="H323" s="22" t="s">
        <v>564</v>
      </c>
      <c r="I323" s="22" t="s">
        <v>382</v>
      </c>
      <c r="J323" s="22">
        <v>17772936068</v>
      </c>
      <c r="K323" s="22">
        <f t="shared" si="56"/>
        <v>35</v>
      </c>
      <c r="L323" s="22">
        <f t="shared" si="57"/>
        <v>35</v>
      </c>
      <c r="M323" s="22">
        <v>35</v>
      </c>
      <c r="N323" s="22"/>
      <c r="O323" s="22"/>
      <c r="P323" s="22"/>
      <c r="Q323" s="22"/>
      <c r="R323" s="22"/>
      <c r="S323" s="22"/>
      <c r="T323" s="22"/>
      <c r="U323" s="22"/>
      <c r="V323" s="22"/>
      <c r="W323" s="22"/>
      <c r="X323" s="22"/>
      <c r="Y323" s="22" t="s">
        <v>124</v>
      </c>
      <c r="Z323" s="22" t="s">
        <v>125</v>
      </c>
      <c r="AA323" s="22" t="s">
        <v>125</v>
      </c>
      <c r="AB323" s="22" t="s">
        <v>126</v>
      </c>
      <c r="AC323" s="22" t="s">
        <v>126</v>
      </c>
      <c r="AD323" s="22" t="s">
        <v>126</v>
      </c>
      <c r="AE323" s="22">
        <v>15</v>
      </c>
      <c r="AF323" s="22">
        <v>40</v>
      </c>
      <c r="AG323" s="22">
        <v>123</v>
      </c>
      <c r="AH323" s="22" t="s">
        <v>818</v>
      </c>
      <c r="AI323" s="22" t="s">
        <v>892</v>
      </c>
      <c r="AJ323" s="29"/>
    </row>
    <row r="324" ht="35.1" customHeight="1" spans="1:36">
      <c r="A324" s="31"/>
      <c r="B324" s="32">
        <v>1</v>
      </c>
      <c r="C324" s="30" t="s">
        <v>893</v>
      </c>
      <c r="D324" s="22" t="s">
        <v>894</v>
      </c>
      <c r="E324" s="22" t="s">
        <v>121</v>
      </c>
      <c r="F324" s="22" t="s">
        <v>121</v>
      </c>
      <c r="G324" s="22">
        <v>2020</v>
      </c>
      <c r="H324" s="22" t="s">
        <v>564</v>
      </c>
      <c r="I324" s="22" t="s">
        <v>382</v>
      </c>
      <c r="J324" s="22">
        <v>17772936068</v>
      </c>
      <c r="K324" s="22">
        <f t="shared" si="56"/>
        <v>147</v>
      </c>
      <c r="L324" s="22">
        <f t="shared" si="57"/>
        <v>147</v>
      </c>
      <c r="M324" s="22">
        <v>147</v>
      </c>
      <c r="N324" s="22"/>
      <c r="O324" s="22"/>
      <c r="P324" s="22"/>
      <c r="Q324" s="22"/>
      <c r="R324" s="22"/>
      <c r="S324" s="22"/>
      <c r="T324" s="22"/>
      <c r="U324" s="22"/>
      <c r="V324" s="22"/>
      <c r="W324" s="22"/>
      <c r="X324" s="22"/>
      <c r="Y324" s="22" t="s">
        <v>124</v>
      </c>
      <c r="Z324" s="22" t="s">
        <v>125</v>
      </c>
      <c r="AA324" s="22" t="s">
        <v>126</v>
      </c>
      <c r="AB324" s="22" t="s">
        <v>126</v>
      </c>
      <c r="AC324" s="22" t="s">
        <v>126</v>
      </c>
      <c r="AD324" s="22" t="s">
        <v>126</v>
      </c>
      <c r="AE324" s="22">
        <v>16</v>
      </c>
      <c r="AF324" s="22">
        <v>45</v>
      </c>
      <c r="AG324" s="22">
        <v>134</v>
      </c>
      <c r="AH324" s="22" t="s">
        <v>818</v>
      </c>
      <c r="AI324" s="22" t="s">
        <v>894</v>
      </c>
      <c r="AJ324" s="29"/>
    </row>
    <row r="325" ht="35.1" customHeight="1" spans="1:36">
      <c r="A325" s="31"/>
      <c r="B325" s="32">
        <v>1</v>
      </c>
      <c r="C325" s="30" t="s">
        <v>895</v>
      </c>
      <c r="D325" s="22" t="s">
        <v>896</v>
      </c>
      <c r="E325" s="22" t="s">
        <v>154</v>
      </c>
      <c r="F325" s="22" t="s">
        <v>154</v>
      </c>
      <c r="G325" s="22">
        <v>2020</v>
      </c>
      <c r="H325" s="22" t="s">
        <v>564</v>
      </c>
      <c r="I325" s="22" t="s">
        <v>382</v>
      </c>
      <c r="J325" s="22">
        <v>17772936068</v>
      </c>
      <c r="K325" s="22">
        <f t="shared" si="56"/>
        <v>26</v>
      </c>
      <c r="L325" s="22">
        <f t="shared" si="57"/>
        <v>26</v>
      </c>
      <c r="M325" s="22">
        <v>26</v>
      </c>
      <c r="N325" s="22"/>
      <c r="O325" s="22"/>
      <c r="P325" s="22"/>
      <c r="Q325" s="22"/>
      <c r="R325" s="22"/>
      <c r="S325" s="22"/>
      <c r="T325" s="22"/>
      <c r="U325" s="22"/>
      <c r="V325" s="22"/>
      <c r="W325" s="22"/>
      <c r="X325" s="22"/>
      <c r="Y325" s="22" t="s">
        <v>124</v>
      </c>
      <c r="Z325" s="22" t="s">
        <v>125</v>
      </c>
      <c r="AA325" s="22" t="s">
        <v>126</v>
      </c>
      <c r="AB325" s="22" t="s">
        <v>126</v>
      </c>
      <c r="AC325" s="22" t="s">
        <v>126</v>
      </c>
      <c r="AD325" s="22" t="s">
        <v>126</v>
      </c>
      <c r="AE325" s="22">
        <v>14</v>
      </c>
      <c r="AF325" s="22">
        <v>50</v>
      </c>
      <c r="AG325" s="22">
        <v>162</v>
      </c>
      <c r="AH325" s="22" t="s">
        <v>818</v>
      </c>
      <c r="AI325" s="22" t="s">
        <v>896</v>
      </c>
      <c r="AJ325" s="29"/>
    </row>
    <row r="326" ht="35.1" customHeight="1" spans="1:36">
      <c r="A326" s="31"/>
      <c r="B326" s="32">
        <v>1</v>
      </c>
      <c r="C326" s="30" t="s">
        <v>897</v>
      </c>
      <c r="D326" s="22" t="s">
        <v>898</v>
      </c>
      <c r="E326" s="22" t="s">
        <v>136</v>
      </c>
      <c r="F326" s="22" t="s">
        <v>670</v>
      </c>
      <c r="G326" s="22">
        <v>2020</v>
      </c>
      <c r="H326" s="22" t="s">
        <v>136</v>
      </c>
      <c r="I326" s="22" t="s">
        <v>382</v>
      </c>
      <c r="J326" s="22">
        <v>17772936068</v>
      </c>
      <c r="K326" s="22">
        <f t="shared" si="56"/>
        <v>40</v>
      </c>
      <c r="L326" s="22">
        <f t="shared" si="57"/>
        <v>40</v>
      </c>
      <c r="M326" s="22">
        <v>40</v>
      </c>
      <c r="N326" s="22"/>
      <c r="O326" s="22"/>
      <c r="P326" s="22"/>
      <c r="Q326" s="22"/>
      <c r="R326" s="22"/>
      <c r="S326" s="22"/>
      <c r="T326" s="22"/>
      <c r="U326" s="22"/>
      <c r="V326" s="22"/>
      <c r="W326" s="22"/>
      <c r="X326" s="22"/>
      <c r="Y326" s="22" t="s">
        <v>124</v>
      </c>
      <c r="Z326" s="22" t="s">
        <v>125</v>
      </c>
      <c r="AA326" s="22" t="s">
        <v>125</v>
      </c>
      <c r="AB326" s="22" t="s">
        <v>126</v>
      </c>
      <c r="AC326" s="22" t="s">
        <v>126</v>
      </c>
      <c r="AD326" s="22" t="s">
        <v>126</v>
      </c>
      <c r="AE326" s="22">
        <v>11</v>
      </c>
      <c r="AF326" s="22">
        <v>30</v>
      </c>
      <c r="AG326" s="22">
        <v>131</v>
      </c>
      <c r="AH326" s="22" t="s">
        <v>818</v>
      </c>
      <c r="AI326" s="22" t="s">
        <v>898</v>
      </c>
      <c r="AJ326" s="29"/>
    </row>
    <row r="327" ht="35.1" customHeight="1" spans="1:36">
      <c r="A327" s="31"/>
      <c r="B327" s="32">
        <v>1</v>
      </c>
      <c r="C327" s="30" t="s">
        <v>899</v>
      </c>
      <c r="D327" s="22" t="s">
        <v>900</v>
      </c>
      <c r="E327" s="22" t="s">
        <v>154</v>
      </c>
      <c r="F327" s="22" t="s">
        <v>901</v>
      </c>
      <c r="G327" s="22">
        <v>2020</v>
      </c>
      <c r="H327" s="22" t="s">
        <v>564</v>
      </c>
      <c r="I327" s="22" t="s">
        <v>382</v>
      </c>
      <c r="J327" s="22">
        <v>17772936068</v>
      </c>
      <c r="K327" s="22">
        <f t="shared" si="56"/>
        <v>20</v>
      </c>
      <c r="L327" s="22">
        <f t="shared" si="57"/>
        <v>20</v>
      </c>
      <c r="M327" s="22">
        <v>20</v>
      </c>
      <c r="N327" s="22"/>
      <c r="O327" s="22"/>
      <c r="P327" s="22"/>
      <c r="Q327" s="22"/>
      <c r="R327" s="22"/>
      <c r="S327" s="22"/>
      <c r="T327" s="22"/>
      <c r="U327" s="22"/>
      <c r="V327" s="22"/>
      <c r="W327" s="22"/>
      <c r="X327" s="22"/>
      <c r="Y327" s="22" t="s">
        <v>124</v>
      </c>
      <c r="Z327" s="22" t="s">
        <v>125</v>
      </c>
      <c r="AA327" s="22" t="s">
        <v>125</v>
      </c>
      <c r="AB327" s="22" t="s">
        <v>126</v>
      </c>
      <c r="AC327" s="22" t="s">
        <v>126</v>
      </c>
      <c r="AD327" s="22" t="s">
        <v>126</v>
      </c>
      <c r="AE327" s="22">
        <v>18</v>
      </c>
      <c r="AF327" s="22">
        <v>58</v>
      </c>
      <c r="AG327" s="22">
        <v>173</v>
      </c>
      <c r="AH327" s="22" t="s">
        <v>818</v>
      </c>
      <c r="AI327" s="22" t="s">
        <v>900</v>
      </c>
      <c r="AJ327" s="29"/>
    </row>
    <row r="328" ht="35.1" customHeight="1" spans="1:36">
      <c r="A328" s="31" t="s">
        <v>56</v>
      </c>
      <c r="B328" s="22">
        <f>SUM(B329:B346)</f>
        <v>18</v>
      </c>
      <c r="C328" s="22"/>
      <c r="D328" s="22"/>
      <c r="E328" s="22"/>
      <c r="F328" s="22"/>
      <c r="G328" s="22"/>
      <c r="H328" s="22"/>
      <c r="I328" s="22"/>
      <c r="J328" s="22"/>
      <c r="K328" s="22">
        <f>SUM(K329:K346)</f>
        <v>742.1</v>
      </c>
      <c r="L328" s="22">
        <f t="shared" ref="L328:X328" si="58">SUM(L329:L346)</f>
        <v>338</v>
      </c>
      <c r="M328" s="22">
        <f t="shared" si="58"/>
        <v>338</v>
      </c>
      <c r="N328" s="22">
        <f t="shared" si="58"/>
        <v>0</v>
      </c>
      <c r="O328" s="22">
        <f t="shared" si="58"/>
        <v>0</v>
      </c>
      <c r="P328" s="22">
        <f t="shared" si="58"/>
        <v>0</v>
      </c>
      <c r="Q328" s="22">
        <f t="shared" si="58"/>
        <v>404.1</v>
      </c>
      <c r="R328" s="22">
        <f t="shared" si="58"/>
        <v>0</v>
      </c>
      <c r="S328" s="22">
        <f t="shared" si="58"/>
        <v>0</v>
      </c>
      <c r="T328" s="22">
        <f t="shared" si="58"/>
        <v>0</v>
      </c>
      <c r="U328" s="22">
        <f t="shared" si="58"/>
        <v>0</v>
      </c>
      <c r="V328" s="22">
        <f t="shared" si="58"/>
        <v>0</v>
      </c>
      <c r="W328" s="22">
        <f t="shared" si="58"/>
        <v>0</v>
      </c>
      <c r="X328" s="22">
        <f t="shared" si="58"/>
        <v>0</v>
      </c>
      <c r="Y328" s="22"/>
      <c r="Z328" s="22"/>
      <c r="AA328" s="22"/>
      <c r="AB328" s="22"/>
      <c r="AC328" s="22"/>
      <c r="AD328" s="22"/>
      <c r="AE328" s="22"/>
      <c r="AF328" s="22"/>
      <c r="AG328" s="22"/>
      <c r="AH328" s="22"/>
      <c r="AI328" s="22"/>
      <c r="AJ328" s="29"/>
    </row>
    <row r="329" customFormat="1" ht="35.1" customHeight="1" spans="1:36">
      <c r="A329" s="31"/>
      <c r="B329" s="22">
        <v>1</v>
      </c>
      <c r="C329" s="22" t="s">
        <v>902</v>
      </c>
      <c r="D329" s="22" t="s">
        <v>903</v>
      </c>
      <c r="E329" s="22" t="s">
        <v>136</v>
      </c>
      <c r="F329" s="22" t="s">
        <v>252</v>
      </c>
      <c r="G329" s="22">
        <v>2020</v>
      </c>
      <c r="H329" s="22" t="s">
        <v>136</v>
      </c>
      <c r="I329" s="22" t="s">
        <v>533</v>
      </c>
      <c r="J329" s="22">
        <v>13324639996</v>
      </c>
      <c r="K329" s="22">
        <f>L329+Q329+R329+S329+T329+U329+V329+W329+X329</f>
        <v>40</v>
      </c>
      <c r="L329" s="22"/>
      <c r="M329" s="22"/>
      <c r="N329" s="22"/>
      <c r="O329" s="22"/>
      <c r="P329" s="22"/>
      <c r="Q329" s="22">
        <v>40</v>
      </c>
      <c r="R329" s="22"/>
      <c r="S329" s="22"/>
      <c r="T329" s="22"/>
      <c r="U329" s="22"/>
      <c r="V329" s="22"/>
      <c r="W329" s="22"/>
      <c r="X329" s="22"/>
      <c r="Y329" s="22" t="s">
        <v>124</v>
      </c>
      <c r="Z329" s="22" t="s">
        <v>125</v>
      </c>
      <c r="AA329" s="22" t="s">
        <v>125</v>
      </c>
      <c r="AB329" s="22" t="s">
        <v>126</v>
      </c>
      <c r="AC329" s="22" t="s">
        <v>126</v>
      </c>
      <c r="AD329" s="22" t="s">
        <v>126</v>
      </c>
      <c r="AE329" s="22">
        <v>118</v>
      </c>
      <c r="AF329" s="22">
        <v>357</v>
      </c>
      <c r="AG329" s="22">
        <v>975</v>
      </c>
      <c r="AH329" s="22" t="s">
        <v>608</v>
      </c>
      <c r="AI329" s="22" t="s">
        <v>904</v>
      </c>
      <c r="AJ329" s="29"/>
    </row>
    <row r="330" customFormat="1" ht="35.1" customHeight="1" spans="1:36">
      <c r="A330" s="31"/>
      <c r="B330" s="22">
        <v>1</v>
      </c>
      <c r="C330" s="22" t="s">
        <v>905</v>
      </c>
      <c r="D330" s="22" t="s">
        <v>906</v>
      </c>
      <c r="E330" s="22" t="s">
        <v>136</v>
      </c>
      <c r="F330" s="22" t="s">
        <v>822</v>
      </c>
      <c r="G330" s="22">
        <v>2020</v>
      </c>
      <c r="H330" s="22" t="s">
        <v>136</v>
      </c>
      <c r="I330" s="22" t="s">
        <v>533</v>
      </c>
      <c r="J330" s="22">
        <v>13324639996</v>
      </c>
      <c r="K330" s="22">
        <f t="shared" ref="K330:K346" si="59">L330+Q330+R330+S330+T330+U330+V330+W330+X330</f>
        <v>120</v>
      </c>
      <c r="L330" s="22"/>
      <c r="M330" s="22"/>
      <c r="N330" s="22"/>
      <c r="O330" s="22"/>
      <c r="P330" s="22"/>
      <c r="Q330" s="22">
        <v>120</v>
      </c>
      <c r="R330" s="22"/>
      <c r="S330" s="22"/>
      <c r="T330" s="22"/>
      <c r="U330" s="22"/>
      <c r="V330" s="22"/>
      <c r="W330" s="22"/>
      <c r="X330" s="22"/>
      <c r="Y330" s="22" t="s">
        <v>124</v>
      </c>
      <c r="Z330" s="22" t="s">
        <v>125</v>
      </c>
      <c r="AA330" s="22" t="s">
        <v>125</v>
      </c>
      <c r="AB330" s="22" t="s">
        <v>126</v>
      </c>
      <c r="AC330" s="22" t="s">
        <v>126</v>
      </c>
      <c r="AD330" s="22" t="s">
        <v>126</v>
      </c>
      <c r="AE330" s="22">
        <v>117</v>
      </c>
      <c r="AF330" s="22">
        <v>353</v>
      </c>
      <c r="AG330" s="22">
        <v>1000</v>
      </c>
      <c r="AH330" s="22" t="s">
        <v>608</v>
      </c>
      <c r="AI330" s="22" t="s">
        <v>907</v>
      </c>
      <c r="AJ330" s="29"/>
    </row>
    <row r="331" customFormat="1" ht="35.1" customHeight="1" spans="1:36">
      <c r="A331" s="31"/>
      <c r="B331" s="22">
        <v>1</v>
      </c>
      <c r="C331" s="22" t="s">
        <v>908</v>
      </c>
      <c r="D331" s="22" t="s">
        <v>906</v>
      </c>
      <c r="E331" s="22" t="s">
        <v>316</v>
      </c>
      <c r="F331" s="22" t="s">
        <v>335</v>
      </c>
      <c r="G331" s="22">
        <v>2020</v>
      </c>
      <c r="H331" s="22" t="s">
        <v>316</v>
      </c>
      <c r="I331" s="22" t="s">
        <v>550</v>
      </c>
      <c r="J331" s="22">
        <v>18992588865</v>
      </c>
      <c r="K331" s="22">
        <f t="shared" si="59"/>
        <v>20</v>
      </c>
      <c r="L331" s="22"/>
      <c r="M331" s="22"/>
      <c r="N331" s="22"/>
      <c r="O331" s="22"/>
      <c r="P331" s="22"/>
      <c r="Q331" s="22">
        <v>20</v>
      </c>
      <c r="R331" s="22"/>
      <c r="S331" s="22"/>
      <c r="T331" s="22"/>
      <c r="U331" s="22"/>
      <c r="V331" s="22"/>
      <c r="W331" s="22"/>
      <c r="X331" s="22"/>
      <c r="Y331" s="22" t="s">
        <v>124</v>
      </c>
      <c r="Z331" s="22" t="s">
        <v>125</v>
      </c>
      <c r="AA331" s="22" t="s">
        <v>125</v>
      </c>
      <c r="AB331" s="22" t="s">
        <v>126</v>
      </c>
      <c r="AC331" s="22" t="s">
        <v>126</v>
      </c>
      <c r="AD331" s="22" t="s">
        <v>126</v>
      </c>
      <c r="AE331" s="22">
        <v>7</v>
      </c>
      <c r="AF331" s="22">
        <v>19</v>
      </c>
      <c r="AG331" s="22">
        <v>298</v>
      </c>
      <c r="AH331" s="22" t="s">
        <v>608</v>
      </c>
      <c r="AI331" s="22" t="s">
        <v>907</v>
      </c>
      <c r="AJ331" s="29"/>
    </row>
    <row r="332" customFormat="1" ht="35.1" customHeight="1" spans="1:36">
      <c r="A332" s="31"/>
      <c r="B332" s="22">
        <v>1</v>
      </c>
      <c r="C332" s="22" t="s">
        <v>909</v>
      </c>
      <c r="D332" s="22" t="s">
        <v>910</v>
      </c>
      <c r="E332" s="22" t="s">
        <v>348</v>
      </c>
      <c r="F332" s="22" t="s">
        <v>526</v>
      </c>
      <c r="G332" s="22">
        <v>2020</v>
      </c>
      <c r="H332" s="22" t="s">
        <v>348</v>
      </c>
      <c r="I332" s="22" t="s">
        <v>546</v>
      </c>
      <c r="J332" s="22">
        <v>13992556669</v>
      </c>
      <c r="K332" s="22">
        <f t="shared" si="59"/>
        <v>26.1</v>
      </c>
      <c r="L332" s="22"/>
      <c r="M332" s="22"/>
      <c r="N332" s="22"/>
      <c r="O332" s="22"/>
      <c r="P332" s="22"/>
      <c r="Q332" s="22">
        <v>26.1</v>
      </c>
      <c r="R332" s="22"/>
      <c r="S332" s="22"/>
      <c r="T332" s="22"/>
      <c r="U332" s="22"/>
      <c r="V332" s="22"/>
      <c r="W332" s="22"/>
      <c r="X332" s="22"/>
      <c r="Y332" s="22" t="s">
        <v>124</v>
      </c>
      <c r="Z332" s="22" t="s">
        <v>125</v>
      </c>
      <c r="AA332" s="22" t="s">
        <v>125</v>
      </c>
      <c r="AB332" s="22" t="s">
        <v>126</v>
      </c>
      <c r="AC332" s="22" t="s">
        <v>126</v>
      </c>
      <c r="AD332" s="22" t="s">
        <v>126</v>
      </c>
      <c r="AE332" s="22">
        <v>27</v>
      </c>
      <c r="AF332" s="22">
        <v>68</v>
      </c>
      <c r="AG332" s="22">
        <v>275</v>
      </c>
      <c r="AH332" s="22" t="s">
        <v>608</v>
      </c>
      <c r="AI332" s="22" t="s">
        <v>911</v>
      </c>
      <c r="AJ332" s="29"/>
    </row>
    <row r="333" customFormat="1" ht="35.1" customHeight="1" spans="1:36">
      <c r="A333" s="31"/>
      <c r="B333" s="22">
        <v>1</v>
      </c>
      <c r="C333" s="22" t="s">
        <v>912</v>
      </c>
      <c r="D333" s="22" t="s">
        <v>913</v>
      </c>
      <c r="E333" s="22" t="s">
        <v>348</v>
      </c>
      <c r="F333" s="22" t="s">
        <v>914</v>
      </c>
      <c r="G333" s="22">
        <v>2020</v>
      </c>
      <c r="H333" s="22" t="s">
        <v>348</v>
      </c>
      <c r="I333" s="22" t="s">
        <v>546</v>
      </c>
      <c r="J333" s="22">
        <v>13992556669</v>
      </c>
      <c r="K333" s="22">
        <f t="shared" si="59"/>
        <v>150</v>
      </c>
      <c r="L333" s="22"/>
      <c r="M333" s="22"/>
      <c r="N333" s="22"/>
      <c r="O333" s="22"/>
      <c r="P333" s="22"/>
      <c r="Q333" s="22">
        <v>150</v>
      </c>
      <c r="R333" s="22"/>
      <c r="S333" s="22"/>
      <c r="T333" s="22"/>
      <c r="U333" s="22"/>
      <c r="V333" s="22"/>
      <c r="W333" s="22"/>
      <c r="X333" s="22"/>
      <c r="Y333" s="22" t="s">
        <v>124</v>
      </c>
      <c r="Z333" s="22" t="s">
        <v>125</v>
      </c>
      <c r="AA333" s="22" t="s">
        <v>125</v>
      </c>
      <c r="AB333" s="22" t="s">
        <v>126</v>
      </c>
      <c r="AC333" s="22" t="s">
        <v>126</v>
      </c>
      <c r="AD333" s="22" t="s">
        <v>126</v>
      </c>
      <c r="AE333" s="22">
        <v>19</v>
      </c>
      <c r="AF333" s="22">
        <v>60</v>
      </c>
      <c r="AG333" s="22">
        <v>260</v>
      </c>
      <c r="AH333" s="22" t="s">
        <v>608</v>
      </c>
      <c r="AI333" s="22" t="s">
        <v>915</v>
      </c>
      <c r="AJ333" s="29"/>
    </row>
    <row r="334" customFormat="1" ht="35.1" customHeight="1" spans="1:36">
      <c r="A334" s="31"/>
      <c r="B334" s="22">
        <v>1</v>
      </c>
      <c r="C334" s="22" t="s">
        <v>916</v>
      </c>
      <c r="D334" s="22" t="s">
        <v>917</v>
      </c>
      <c r="E334" s="22" t="s">
        <v>150</v>
      </c>
      <c r="F334" s="22" t="s">
        <v>407</v>
      </c>
      <c r="G334" s="22">
        <v>2020</v>
      </c>
      <c r="H334" s="22" t="s">
        <v>150</v>
      </c>
      <c r="I334" s="22" t="s">
        <v>839</v>
      </c>
      <c r="J334" s="22">
        <v>15991188891</v>
      </c>
      <c r="K334" s="22">
        <f t="shared" si="59"/>
        <v>8</v>
      </c>
      <c r="L334" s="22"/>
      <c r="M334" s="22"/>
      <c r="N334" s="22"/>
      <c r="O334" s="22"/>
      <c r="P334" s="22"/>
      <c r="Q334" s="22">
        <v>8</v>
      </c>
      <c r="R334" s="22"/>
      <c r="S334" s="22"/>
      <c r="T334" s="22"/>
      <c r="U334" s="22"/>
      <c r="V334" s="22"/>
      <c r="W334" s="22"/>
      <c r="X334" s="22"/>
      <c r="Y334" s="22" t="s">
        <v>124</v>
      </c>
      <c r="Z334" s="22" t="s">
        <v>125</v>
      </c>
      <c r="AA334" s="22" t="s">
        <v>125</v>
      </c>
      <c r="AB334" s="22" t="s">
        <v>126</v>
      </c>
      <c r="AC334" s="22" t="s">
        <v>126</v>
      </c>
      <c r="AD334" s="22" t="s">
        <v>126</v>
      </c>
      <c r="AE334" s="22">
        <v>38</v>
      </c>
      <c r="AF334" s="22">
        <v>117</v>
      </c>
      <c r="AG334" s="22">
        <v>117</v>
      </c>
      <c r="AH334" s="22" t="s">
        <v>608</v>
      </c>
      <c r="AI334" s="22" t="s">
        <v>917</v>
      </c>
      <c r="AJ334" s="29"/>
    </row>
    <row r="335" customFormat="1" ht="35.1" customHeight="1" spans="1:36">
      <c r="A335" s="31"/>
      <c r="B335" s="22">
        <v>1</v>
      </c>
      <c r="C335" s="22" t="s">
        <v>918</v>
      </c>
      <c r="D335" s="22" t="s">
        <v>919</v>
      </c>
      <c r="E335" s="22" t="s">
        <v>150</v>
      </c>
      <c r="F335" s="22" t="s">
        <v>184</v>
      </c>
      <c r="G335" s="22">
        <v>2020</v>
      </c>
      <c r="H335" s="22" t="s">
        <v>150</v>
      </c>
      <c r="I335" s="22" t="s">
        <v>839</v>
      </c>
      <c r="J335" s="22">
        <v>15991188891</v>
      </c>
      <c r="K335" s="22">
        <f t="shared" si="59"/>
        <v>40</v>
      </c>
      <c r="L335" s="22"/>
      <c r="M335" s="22"/>
      <c r="N335" s="22"/>
      <c r="O335" s="22"/>
      <c r="P335" s="22"/>
      <c r="Q335" s="22">
        <v>40</v>
      </c>
      <c r="R335" s="22"/>
      <c r="S335" s="22"/>
      <c r="T335" s="22"/>
      <c r="U335" s="22"/>
      <c r="V335" s="22"/>
      <c r="W335" s="22"/>
      <c r="X335" s="22"/>
      <c r="Y335" s="22" t="s">
        <v>124</v>
      </c>
      <c r="Z335" s="22" t="s">
        <v>125</v>
      </c>
      <c r="AA335" s="22" t="s">
        <v>125</v>
      </c>
      <c r="AB335" s="22" t="s">
        <v>126</v>
      </c>
      <c r="AC335" s="22" t="s">
        <v>126</v>
      </c>
      <c r="AD335" s="22" t="s">
        <v>126</v>
      </c>
      <c r="AE335" s="22">
        <v>17</v>
      </c>
      <c r="AF335" s="22">
        <v>52</v>
      </c>
      <c r="AG335" s="22">
        <v>350</v>
      </c>
      <c r="AH335" s="22" t="s">
        <v>608</v>
      </c>
      <c r="AI335" s="22" t="s">
        <v>920</v>
      </c>
      <c r="AJ335" s="29"/>
    </row>
    <row r="336" customFormat="1" ht="35.1" customHeight="1" spans="1:36">
      <c r="A336" s="31"/>
      <c r="B336" s="22">
        <v>1</v>
      </c>
      <c r="C336" s="30" t="s">
        <v>921</v>
      </c>
      <c r="D336" s="22" t="s">
        <v>922</v>
      </c>
      <c r="E336" s="22" t="s">
        <v>229</v>
      </c>
      <c r="F336" s="22" t="s">
        <v>229</v>
      </c>
      <c r="G336" s="22">
        <v>2021</v>
      </c>
      <c r="H336" s="22" t="s">
        <v>229</v>
      </c>
      <c r="I336" s="22" t="s">
        <v>556</v>
      </c>
      <c r="J336" s="22">
        <v>18909155817</v>
      </c>
      <c r="K336" s="22">
        <f t="shared" si="59"/>
        <v>50</v>
      </c>
      <c r="L336" s="22">
        <f t="shared" ref="L336:L346" si="60">SUM(M336:P336)</f>
        <v>50</v>
      </c>
      <c r="M336" s="22">
        <v>50</v>
      </c>
      <c r="N336" s="22"/>
      <c r="O336" s="22"/>
      <c r="P336" s="22"/>
      <c r="Q336" s="22"/>
      <c r="R336" s="22"/>
      <c r="S336" s="22"/>
      <c r="T336" s="22"/>
      <c r="U336" s="22"/>
      <c r="V336" s="22"/>
      <c r="W336" s="22"/>
      <c r="X336" s="22"/>
      <c r="Y336" s="22" t="s">
        <v>124</v>
      </c>
      <c r="Z336" s="22" t="s">
        <v>125</v>
      </c>
      <c r="AA336" s="22" t="s">
        <v>126</v>
      </c>
      <c r="AB336" s="22" t="s">
        <v>126</v>
      </c>
      <c r="AC336" s="22" t="s">
        <v>126</v>
      </c>
      <c r="AD336" s="22" t="s">
        <v>126</v>
      </c>
      <c r="AE336" s="22">
        <v>11</v>
      </c>
      <c r="AF336" s="22">
        <v>35</v>
      </c>
      <c r="AG336" s="22">
        <v>95</v>
      </c>
      <c r="AH336" s="22" t="s">
        <v>608</v>
      </c>
      <c r="AI336" s="22" t="s">
        <v>922</v>
      </c>
      <c r="AJ336" s="29"/>
    </row>
    <row r="337" customFormat="1" ht="35.1" customHeight="1" spans="1:36">
      <c r="A337" s="31"/>
      <c r="B337" s="22">
        <v>1</v>
      </c>
      <c r="C337" s="30" t="s">
        <v>923</v>
      </c>
      <c r="D337" s="22" t="s">
        <v>924</v>
      </c>
      <c r="E337" s="22" t="s">
        <v>238</v>
      </c>
      <c r="F337" s="22" t="s">
        <v>480</v>
      </c>
      <c r="G337" s="22">
        <v>2022</v>
      </c>
      <c r="H337" s="22" t="s">
        <v>238</v>
      </c>
      <c r="I337" s="22" t="s">
        <v>553</v>
      </c>
      <c r="J337" s="22">
        <v>13309156680</v>
      </c>
      <c r="K337" s="22">
        <f t="shared" si="59"/>
        <v>30</v>
      </c>
      <c r="L337" s="22">
        <f t="shared" si="60"/>
        <v>30</v>
      </c>
      <c r="M337" s="22">
        <v>30</v>
      </c>
      <c r="N337" s="22"/>
      <c r="O337" s="22"/>
      <c r="P337" s="22"/>
      <c r="Q337" s="22"/>
      <c r="R337" s="22"/>
      <c r="S337" s="22"/>
      <c r="T337" s="22"/>
      <c r="U337" s="22"/>
      <c r="V337" s="22"/>
      <c r="W337" s="22"/>
      <c r="X337" s="22"/>
      <c r="Y337" s="22" t="s">
        <v>124</v>
      </c>
      <c r="Z337" s="22" t="s">
        <v>125</v>
      </c>
      <c r="AA337" s="22" t="s">
        <v>125</v>
      </c>
      <c r="AB337" s="22" t="s">
        <v>126</v>
      </c>
      <c r="AC337" s="22" t="s">
        <v>126</v>
      </c>
      <c r="AD337" s="22" t="s">
        <v>126</v>
      </c>
      <c r="AE337" s="22">
        <v>15</v>
      </c>
      <c r="AF337" s="22">
        <v>48</v>
      </c>
      <c r="AG337" s="22">
        <v>103</v>
      </c>
      <c r="AH337" s="22" t="s">
        <v>608</v>
      </c>
      <c r="AI337" s="22" t="s">
        <v>924</v>
      </c>
      <c r="AJ337" s="29"/>
    </row>
    <row r="338" customFormat="1" ht="35.1" customHeight="1" spans="1:36">
      <c r="A338" s="31"/>
      <c r="B338" s="22">
        <v>1</v>
      </c>
      <c r="C338" s="30" t="s">
        <v>925</v>
      </c>
      <c r="D338" s="22" t="s">
        <v>926</v>
      </c>
      <c r="E338" s="22" t="s">
        <v>136</v>
      </c>
      <c r="F338" s="22" t="s">
        <v>252</v>
      </c>
      <c r="G338" s="22">
        <v>2023</v>
      </c>
      <c r="H338" s="22" t="s">
        <v>136</v>
      </c>
      <c r="I338" s="22" t="s">
        <v>533</v>
      </c>
      <c r="J338" s="22">
        <v>1324639996</v>
      </c>
      <c r="K338" s="22">
        <f t="shared" si="59"/>
        <v>30</v>
      </c>
      <c r="L338" s="22">
        <f t="shared" si="60"/>
        <v>30</v>
      </c>
      <c r="M338" s="22">
        <v>30</v>
      </c>
      <c r="N338" s="22"/>
      <c r="O338" s="22"/>
      <c r="P338" s="22"/>
      <c r="Q338" s="22"/>
      <c r="R338" s="22"/>
      <c r="S338" s="22"/>
      <c r="T338" s="22"/>
      <c r="U338" s="22"/>
      <c r="V338" s="22"/>
      <c r="W338" s="22"/>
      <c r="X338" s="22"/>
      <c r="Y338" s="22" t="s">
        <v>124</v>
      </c>
      <c r="Z338" s="22" t="s">
        <v>125</v>
      </c>
      <c r="AA338" s="22" t="s">
        <v>125</v>
      </c>
      <c r="AB338" s="22" t="s">
        <v>126</v>
      </c>
      <c r="AC338" s="22" t="s">
        <v>126</v>
      </c>
      <c r="AD338" s="22" t="s">
        <v>126</v>
      </c>
      <c r="AE338" s="22">
        <v>14</v>
      </c>
      <c r="AF338" s="22">
        <v>40</v>
      </c>
      <c r="AG338" s="22">
        <v>99</v>
      </c>
      <c r="AH338" s="22" t="s">
        <v>608</v>
      </c>
      <c r="AI338" s="22" t="s">
        <v>926</v>
      </c>
      <c r="AJ338" s="29"/>
    </row>
    <row r="339" customFormat="1" ht="35.1" customHeight="1" spans="1:36">
      <c r="A339" s="31"/>
      <c r="B339" s="22">
        <v>1</v>
      </c>
      <c r="C339" s="30" t="s">
        <v>927</v>
      </c>
      <c r="D339" s="22" t="s">
        <v>928</v>
      </c>
      <c r="E339" s="22" t="s">
        <v>229</v>
      </c>
      <c r="F339" s="22" t="s">
        <v>700</v>
      </c>
      <c r="G339" s="22">
        <v>2024</v>
      </c>
      <c r="H339" s="22" t="s">
        <v>229</v>
      </c>
      <c r="I339" s="22" t="s">
        <v>556</v>
      </c>
      <c r="J339" s="22">
        <v>18909155817</v>
      </c>
      <c r="K339" s="22">
        <f t="shared" si="59"/>
        <v>30</v>
      </c>
      <c r="L339" s="22">
        <f t="shared" si="60"/>
        <v>30</v>
      </c>
      <c r="M339" s="22">
        <v>30</v>
      </c>
      <c r="N339" s="22"/>
      <c r="O339" s="22"/>
      <c r="P339" s="22"/>
      <c r="Q339" s="22"/>
      <c r="R339" s="22"/>
      <c r="S339" s="22"/>
      <c r="T339" s="22"/>
      <c r="U339" s="22"/>
      <c r="V339" s="22"/>
      <c r="W339" s="22"/>
      <c r="X339" s="22"/>
      <c r="Y339" s="22" t="s">
        <v>124</v>
      </c>
      <c r="Z339" s="22" t="s">
        <v>125</v>
      </c>
      <c r="AA339" s="22" t="s">
        <v>125</v>
      </c>
      <c r="AB339" s="22" t="s">
        <v>126</v>
      </c>
      <c r="AC339" s="22" t="s">
        <v>126</v>
      </c>
      <c r="AD339" s="22" t="s">
        <v>126</v>
      </c>
      <c r="AE339" s="22">
        <v>13</v>
      </c>
      <c r="AF339" s="22">
        <v>40</v>
      </c>
      <c r="AG339" s="22">
        <v>103</v>
      </c>
      <c r="AH339" s="22" t="s">
        <v>608</v>
      </c>
      <c r="AI339" s="22" t="s">
        <v>928</v>
      </c>
      <c r="AJ339" s="29"/>
    </row>
    <row r="340" customFormat="1" ht="35.1" customHeight="1" spans="1:36">
      <c r="A340" s="31"/>
      <c r="B340" s="22">
        <v>1</v>
      </c>
      <c r="C340" s="30" t="s">
        <v>929</v>
      </c>
      <c r="D340" s="22" t="s">
        <v>930</v>
      </c>
      <c r="E340" s="22" t="s">
        <v>229</v>
      </c>
      <c r="F340" s="22" t="s">
        <v>512</v>
      </c>
      <c r="G340" s="22">
        <v>2025</v>
      </c>
      <c r="H340" s="22" t="s">
        <v>229</v>
      </c>
      <c r="I340" s="22" t="s">
        <v>556</v>
      </c>
      <c r="J340" s="22">
        <v>18909155817</v>
      </c>
      <c r="K340" s="22">
        <f t="shared" si="59"/>
        <v>30</v>
      </c>
      <c r="L340" s="22">
        <f t="shared" si="60"/>
        <v>30</v>
      </c>
      <c r="M340" s="22">
        <v>30</v>
      </c>
      <c r="N340" s="22"/>
      <c r="O340" s="22"/>
      <c r="P340" s="22"/>
      <c r="Q340" s="22"/>
      <c r="R340" s="22"/>
      <c r="S340" s="22"/>
      <c r="T340" s="22"/>
      <c r="U340" s="22"/>
      <c r="V340" s="22"/>
      <c r="W340" s="22"/>
      <c r="X340" s="22"/>
      <c r="Y340" s="22" t="s">
        <v>124</v>
      </c>
      <c r="Z340" s="22" t="s">
        <v>125</v>
      </c>
      <c r="AA340" s="22" t="s">
        <v>125</v>
      </c>
      <c r="AB340" s="22" t="s">
        <v>126</v>
      </c>
      <c r="AC340" s="22" t="s">
        <v>126</v>
      </c>
      <c r="AD340" s="22" t="s">
        <v>126</v>
      </c>
      <c r="AE340" s="22">
        <v>16</v>
      </c>
      <c r="AF340" s="22">
        <v>50</v>
      </c>
      <c r="AG340" s="22">
        <v>115</v>
      </c>
      <c r="AH340" s="22" t="s">
        <v>608</v>
      </c>
      <c r="AI340" s="22" t="s">
        <v>930</v>
      </c>
      <c r="AJ340" s="29"/>
    </row>
    <row r="341" customFormat="1" ht="35.1" customHeight="1" spans="1:36">
      <c r="A341" s="31"/>
      <c r="B341" s="22">
        <v>1</v>
      </c>
      <c r="C341" s="30" t="s">
        <v>931</v>
      </c>
      <c r="D341" s="22" t="s">
        <v>932</v>
      </c>
      <c r="E341" s="22" t="s">
        <v>348</v>
      </c>
      <c r="F341" s="22" t="s">
        <v>355</v>
      </c>
      <c r="G341" s="22">
        <v>2026</v>
      </c>
      <c r="H341" s="22" t="s">
        <v>348</v>
      </c>
      <c r="I341" s="22" t="s">
        <v>546</v>
      </c>
      <c r="J341" s="22">
        <v>13992556669</v>
      </c>
      <c r="K341" s="22">
        <f t="shared" si="59"/>
        <v>30</v>
      </c>
      <c r="L341" s="22">
        <f t="shared" si="60"/>
        <v>30</v>
      </c>
      <c r="M341" s="22">
        <v>30</v>
      </c>
      <c r="N341" s="22"/>
      <c r="O341" s="22"/>
      <c r="P341" s="22"/>
      <c r="Q341" s="22"/>
      <c r="R341" s="22"/>
      <c r="S341" s="22"/>
      <c r="T341" s="22"/>
      <c r="U341" s="22"/>
      <c r="V341" s="22"/>
      <c r="W341" s="22"/>
      <c r="X341" s="22"/>
      <c r="Y341" s="22" t="s">
        <v>124</v>
      </c>
      <c r="Z341" s="22" t="s">
        <v>125</v>
      </c>
      <c r="AA341" s="22" t="s">
        <v>125</v>
      </c>
      <c r="AB341" s="22" t="s">
        <v>126</v>
      </c>
      <c r="AC341" s="22" t="s">
        <v>126</v>
      </c>
      <c r="AD341" s="22" t="s">
        <v>126</v>
      </c>
      <c r="AE341" s="22">
        <v>13</v>
      </c>
      <c r="AF341" s="22">
        <v>38</v>
      </c>
      <c r="AG341" s="22">
        <v>86</v>
      </c>
      <c r="AH341" s="22" t="s">
        <v>608</v>
      </c>
      <c r="AI341" s="22" t="s">
        <v>932</v>
      </c>
      <c r="AJ341" s="29"/>
    </row>
    <row r="342" customFormat="1" ht="35.1" customHeight="1" spans="1:36">
      <c r="A342" s="31"/>
      <c r="B342" s="22">
        <v>1</v>
      </c>
      <c r="C342" s="30" t="s">
        <v>933</v>
      </c>
      <c r="D342" s="22" t="s">
        <v>934</v>
      </c>
      <c r="E342" s="22" t="s">
        <v>154</v>
      </c>
      <c r="F342" s="22" t="s">
        <v>447</v>
      </c>
      <c r="G342" s="22">
        <v>2027</v>
      </c>
      <c r="H342" s="22" t="s">
        <v>154</v>
      </c>
      <c r="I342" s="22" t="s">
        <v>542</v>
      </c>
      <c r="J342" s="22">
        <v>18009158635</v>
      </c>
      <c r="K342" s="22">
        <f t="shared" si="59"/>
        <v>30</v>
      </c>
      <c r="L342" s="22">
        <f t="shared" si="60"/>
        <v>30</v>
      </c>
      <c r="M342" s="22">
        <v>30</v>
      </c>
      <c r="N342" s="22"/>
      <c r="O342" s="22"/>
      <c r="P342" s="22"/>
      <c r="Q342" s="22"/>
      <c r="R342" s="22"/>
      <c r="S342" s="22"/>
      <c r="T342" s="22"/>
      <c r="U342" s="22"/>
      <c r="V342" s="22"/>
      <c r="W342" s="22"/>
      <c r="X342" s="22"/>
      <c r="Y342" s="22" t="s">
        <v>124</v>
      </c>
      <c r="Z342" s="22" t="s">
        <v>125</v>
      </c>
      <c r="AA342" s="22" t="s">
        <v>125</v>
      </c>
      <c r="AB342" s="22" t="s">
        <v>126</v>
      </c>
      <c r="AC342" s="22" t="s">
        <v>126</v>
      </c>
      <c r="AD342" s="22" t="s">
        <v>126</v>
      </c>
      <c r="AE342" s="22">
        <v>10</v>
      </c>
      <c r="AF342" s="22">
        <v>31</v>
      </c>
      <c r="AG342" s="22">
        <v>94</v>
      </c>
      <c r="AH342" s="22" t="s">
        <v>608</v>
      </c>
      <c r="AI342" s="22" t="s">
        <v>934</v>
      </c>
      <c r="AJ342" s="29"/>
    </row>
    <row r="343" customFormat="1" ht="35.1" customHeight="1" spans="1:36">
      <c r="A343" s="31"/>
      <c r="B343" s="22">
        <v>1</v>
      </c>
      <c r="C343" s="30" t="s">
        <v>935</v>
      </c>
      <c r="D343" s="22" t="s">
        <v>936</v>
      </c>
      <c r="E343" s="22" t="s">
        <v>150</v>
      </c>
      <c r="F343" s="22" t="s">
        <v>469</v>
      </c>
      <c r="G343" s="22">
        <v>2028</v>
      </c>
      <c r="H343" s="22" t="s">
        <v>150</v>
      </c>
      <c r="I343" s="22" t="s">
        <v>537</v>
      </c>
      <c r="J343" s="22">
        <v>13700252562</v>
      </c>
      <c r="K343" s="22">
        <f t="shared" si="59"/>
        <v>30</v>
      </c>
      <c r="L343" s="22">
        <f t="shared" si="60"/>
        <v>30</v>
      </c>
      <c r="M343" s="22">
        <v>30</v>
      </c>
      <c r="N343" s="22"/>
      <c r="O343" s="22"/>
      <c r="P343" s="22"/>
      <c r="Q343" s="22"/>
      <c r="R343" s="22"/>
      <c r="S343" s="22"/>
      <c r="T343" s="22"/>
      <c r="U343" s="22"/>
      <c r="V343" s="22"/>
      <c r="W343" s="22"/>
      <c r="X343" s="22"/>
      <c r="Y343" s="22" t="s">
        <v>124</v>
      </c>
      <c r="Z343" s="22" t="s">
        <v>125</v>
      </c>
      <c r="AA343" s="22" t="s">
        <v>125</v>
      </c>
      <c r="AB343" s="22" t="s">
        <v>126</v>
      </c>
      <c r="AC343" s="22" t="s">
        <v>126</v>
      </c>
      <c r="AD343" s="22" t="s">
        <v>126</v>
      </c>
      <c r="AE343" s="22">
        <v>17</v>
      </c>
      <c r="AF343" s="22">
        <v>50</v>
      </c>
      <c r="AG343" s="22">
        <v>135</v>
      </c>
      <c r="AH343" s="22" t="s">
        <v>608</v>
      </c>
      <c r="AI343" s="22" t="s">
        <v>936</v>
      </c>
      <c r="AJ343" s="29"/>
    </row>
    <row r="344" customFormat="1" ht="35.1" customHeight="1" spans="1:36">
      <c r="A344" s="31"/>
      <c r="B344" s="22">
        <v>1</v>
      </c>
      <c r="C344" s="30" t="s">
        <v>937</v>
      </c>
      <c r="D344" s="22" t="s">
        <v>938</v>
      </c>
      <c r="E344" s="22" t="s">
        <v>229</v>
      </c>
      <c r="F344" s="22" t="s">
        <v>939</v>
      </c>
      <c r="G344" s="22">
        <v>2029</v>
      </c>
      <c r="H344" s="22" t="s">
        <v>229</v>
      </c>
      <c r="I344" s="22" t="s">
        <v>556</v>
      </c>
      <c r="J344" s="22">
        <v>18909155817</v>
      </c>
      <c r="K344" s="22">
        <f t="shared" si="59"/>
        <v>22</v>
      </c>
      <c r="L344" s="22">
        <f t="shared" si="60"/>
        <v>22</v>
      </c>
      <c r="M344" s="22">
        <v>22</v>
      </c>
      <c r="N344" s="22"/>
      <c r="O344" s="22"/>
      <c r="P344" s="22"/>
      <c r="Q344" s="22"/>
      <c r="R344" s="22"/>
      <c r="S344" s="22"/>
      <c r="T344" s="22"/>
      <c r="U344" s="22"/>
      <c r="V344" s="22"/>
      <c r="W344" s="22"/>
      <c r="X344" s="22"/>
      <c r="Y344" s="22" t="s">
        <v>124</v>
      </c>
      <c r="Z344" s="22" t="s">
        <v>125</v>
      </c>
      <c r="AA344" s="22" t="s">
        <v>125</v>
      </c>
      <c r="AB344" s="22" t="s">
        <v>126</v>
      </c>
      <c r="AC344" s="22" t="s">
        <v>126</v>
      </c>
      <c r="AD344" s="22" t="s">
        <v>126</v>
      </c>
      <c r="AE344" s="22">
        <v>16</v>
      </c>
      <c r="AF344" s="22">
        <v>49</v>
      </c>
      <c r="AG344" s="22">
        <v>129</v>
      </c>
      <c r="AH344" s="22" t="s">
        <v>608</v>
      </c>
      <c r="AI344" s="22" t="s">
        <v>938</v>
      </c>
      <c r="AJ344" s="29"/>
    </row>
    <row r="345" customFormat="1" ht="35.1" customHeight="1" spans="1:36">
      <c r="A345" s="31"/>
      <c r="B345" s="22">
        <v>1</v>
      </c>
      <c r="C345" s="30" t="s">
        <v>940</v>
      </c>
      <c r="D345" s="22" t="s">
        <v>941</v>
      </c>
      <c r="E345" s="22" t="s">
        <v>229</v>
      </c>
      <c r="F345" s="22" t="s">
        <v>942</v>
      </c>
      <c r="G345" s="22">
        <v>2030</v>
      </c>
      <c r="H345" s="22" t="s">
        <v>229</v>
      </c>
      <c r="I345" s="22" t="s">
        <v>556</v>
      </c>
      <c r="J345" s="22">
        <v>18909155817</v>
      </c>
      <c r="K345" s="22">
        <f t="shared" si="59"/>
        <v>26</v>
      </c>
      <c r="L345" s="22">
        <f t="shared" si="60"/>
        <v>26</v>
      </c>
      <c r="M345" s="22">
        <v>26</v>
      </c>
      <c r="N345" s="22"/>
      <c r="O345" s="22"/>
      <c r="P345" s="22"/>
      <c r="Q345" s="22"/>
      <c r="R345" s="22"/>
      <c r="S345" s="22"/>
      <c r="T345" s="22"/>
      <c r="U345" s="22"/>
      <c r="V345" s="22"/>
      <c r="W345" s="22"/>
      <c r="X345" s="22"/>
      <c r="Y345" s="22" t="s">
        <v>124</v>
      </c>
      <c r="Z345" s="22" t="s">
        <v>125</v>
      </c>
      <c r="AA345" s="22" t="s">
        <v>125</v>
      </c>
      <c r="AB345" s="22" t="s">
        <v>126</v>
      </c>
      <c r="AC345" s="22" t="s">
        <v>126</v>
      </c>
      <c r="AD345" s="22" t="s">
        <v>126</v>
      </c>
      <c r="AE345" s="22">
        <v>14</v>
      </c>
      <c r="AF345" s="22">
        <v>54</v>
      </c>
      <c r="AG345" s="22">
        <v>164</v>
      </c>
      <c r="AH345" s="22" t="s">
        <v>608</v>
      </c>
      <c r="AI345" s="22" t="s">
        <v>941</v>
      </c>
      <c r="AJ345" s="29"/>
    </row>
    <row r="346" customFormat="1" ht="35.1" customHeight="1" spans="1:36">
      <c r="A346" s="31"/>
      <c r="B346" s="22">
        <v>1</v>
      </c>
      <c r="C346" s="30" t="s">
        <v>943</v>
      </c>
      <c r="D346" s="22" t="s">
        <v>944</v>
      </c>
      <c r="E346" s="22" t="s">
        <v>316</v>
      </c>
      <c r="F346" s="22" t="s">
        <v>328</v>
      </c>
      <c r="G346" s="22">
        <v>2031</v>
      </c>
      <c r="H346" s="22" t="s">
        <v>316</v>
      </c>
      <c r="I346" s="22" t="s">
        <v>550</v>
      </c>
      <c r="J346" s="22">
        <v>18809158865</v>
      </c>
      <c r="K346" s="22">
        <f t="shared" si="59"/>
        <v>30</v>
      </c>
      <c r="L346" s="22">
        <f t="shared" si="60"/>
        <v>30</v>
      </c>
      <c r="M346" s="22">
        <v>30</v>
      </c>
      <c r="N346" s="22"/>
      <c r="O346" s="22"/>
      <c r="P346" s="22"/>
      <c r="Q346" s="22"/>
      <c r="R346" s="22"/>
      <c r="S346" s="22"/>
      <c r="T346" s="22"/>
      <c r="U346" s="22"/>
      <c r="V346" s="22"/>
      <c r="W346" s="22"/>
      <c r="X346" s="22"/>
      <c r="Y346" s="22" t="s">
        <v>124</v>
      </c>
      <c r="Z346" s="22" t="s">
        <v>125</v>
      </c>
      <c r="AA346" s="22" t="s">
        <v>125</v>
      </c>
      <c r="AB346" s="22" t="s">
        <v>126</v>
      </c>
      <c r="AC346" s="22" t="s">
        <v>126</v>
      </c>
      <c r="AD346" s="22" t="s">
        <v>126</v>
      </c>
      <c r="AE346" s="22">
        <v>20</v>
      </c>
      <c r="AF346" s="22">
        <v>59</v>
      </c>
      <c r="AG346" s="22">
        <v>154</v>
      </c>
      <c r="AH346" s="22" t="s">
        <v>608</v>
      </c>
      <c r="AI346" s="22" t="s">
        <v>944</v>
      </c>
      <c r="AJ346" s="29"/>
    </row>
    <row r="347" s="3" customFormat="1" ht="35.1" customHeight="1" spans="1:36">
      <c r="A347" s="19" t="s">
        <v>57</v>
      </c>
      <c r="B347" s="18">
        <f>B348+B350+B352+B354+B356</f>
        <v>4</v>
      </c>
      <c r="C347" s="18"/>
      <c r="D347" s="18"/>
      <c r="E347" s="18"/>
      <c r="F347" s="18"/>
      <c r="G347" s="18"/>
      <c r="H347" s="18"/>
      <c r="I347" s="18"/>
      <c r="J347" s="18"/>
      <c r="K347" s="18">
        <f>K348+K350+K352+K354+K356</f>
        <v>1372.02</v>
      </c>
      <c r="L347" s="18">
        <f t="shared" ref="L347:X347" si="61">L348+L350+L352+L354+L356</f>
        <v>0</v>
      </c>
      <c r="M347" s="18">
        <f t="shared" si="61"/>
        <v>0</v>
      </c>
      <c r="N347" s="18">
        <f t="shared" si="61"/>
        <v>0</v>
      </c>
      <c r="O347" s="18">
        <f t="shared" si="61"/>
        <v>0</v>
      </c>
      <c r="P347" s="18">
        <f t="shared" si="61"/>
        <v>0</v>
      </c>
      <c r="Q347" s="18">
        <f t="shared" si="61"/>
        <v>1372.02</v>
      </c>
      <c r="R347" s="18">
        <f t="shared" si="61"/>
        <v>0</v>
      </c>
      <c r="S347" s="18">
        <f t="shared" si="61"/>
        <v>0</v>
      </c>
      <c r="T347" s="18">
        <f t="shared" si="61"/>
        <v>0</v>
      </c>
      <c r="U347" s="18">
        <f t="shared" si="61"/>
        <v>0</v>
      </c>
      <c r="V347" s="18">
        <f t="shared" si="61"/>
        <v>0</v>
      </c>
      <c r="W347" s="18">
        <f t="shared" si="61"/>
        <v>0</v>
      </c>
      <c r="X347" s="18">
        <f t="shared" si="61"/>
        <v>0</v>
      </c>
      <c r="Y347" s="18"/>
      <c r="Z347" s="18"/>
      <c r="AA347" s="18"/>
      <c r="AB347" s="18"/>
      <c r="AC347" s="18"/>
      <c r="AD347" s="18"/>
      <c r="AE347" s="18"/>
      <c r="AF347" s="18"/>
      <c r="AG347" s="18"/>
      <c r="AH347" s="18"/>
      <c r="AI347" s="18"/>
      <c r="AJ347" s="36"/>
    </row>
    <row r="348" ht="35.1" customHeight="1" spans="1:36">
      <c r="A348" s="31" t="s">
        <v>58</v>
      </c>
      <c r="B348" s="32">
        <f>SUM(B349)</f>
        <v>1</v>
      </c>
      <c r="C348" s="22"/>
      <c r="D348" s="22"/>
      <c r="E348" s="22"/>
      <c r="F348" s="22"/>
      <c r="G348" s="22"/>
      <c r="H348" s="22"/>
      <c r="I348" s="22"/>
      <c r="J348" s="22"/>
      <c r="K348" s="22">
        <f>SUM(K349)</f>
        <v>663.82</v>
      </c>
      <c r="L348" s="22">
        <f t="shared" ref="L348:X348" si="62">SUM(L349)</f>
        <v>0</v>
      </c>
      <c r="M348" s="22">
        <f t="shared" si="62"/>
        <v>0</v>
      </c>
      <c r="N348" s="22">
        <f t="shared" si="62"/>
        <v>0</v>
      </c>
      <c r="O348" s="22">
        <f t="shared" si="62"/>
        <v>0</v>
      </c>
      <c r="P348" s="22">
        <f t="shared" si="62"/>
        <v>0</v>
      </c>
      <c r="Q348" s="22">
        <f t="shared" si="62"/>
        <v>663.82</v>
      </c>
      <c r="R348" s="22">
        <f t="shared" si="62"/>
        <v>0</v>
      </c>
      <c r="S348" s="22">
        <f t="shared" si="62"/>
        <v>0</v>
      </c>
      <c r="T348" s="22">
        <f t="shared" si="62"/>
        <v>0</v>
      </c>
      <c r="U348" s="22">
        <f t="shared" si="62"/>
        <v>0</v>
      </c>
      <c r="V348" s="22">
        <f t="shared" si="62"/>
        <v>0</v>
      </c>
      <c r="W348" s="22">
        <f t="shared" si="62"/>
        <v>0</v>
      </c>
      <c r="X348" s="22">
        <f t="shared" si="62"/>
        <v>0</v>
      </c>
      <c r="Z348" s="22"/>
      <c r="AA348" s="22"/>
      <c r="AB348" s="22"/>
      <c r="AC348" s="22"/>
      <c r="AD348" s="22"/>
      <c r="AE348" s="22"/>
      <c r="AF348" s="22"/>
      <c r="AG348" s="22"/>
      <c r="AH348" s="22"/>
      <c r="AI348" s="22"/>
      <c r="AJ348" s="29"/>
    </row>
    <row r="349" ht="35.1" customHeight="1" spans="1:36">
      <c r="A349" s="31"/>
      <c r="B349" s="22">
        <v>1</v>
      </c>
      <c r="C349" s="22" t="s">
        <v>945</v>
      </c>
      <c r="D349" s="22" t="s">
        <v>946</v>
      </c>
      <c r="E349" s="22" t="s">
        <v>121</v>
      </c>
      <c r="F349" s="22" t="s">
        <v>121</v>
      </c>
      <c r="G349" s="22">
        <v>2020</v>
      </c>
      <c r="H349" s="22" t="s">
        <v>947</v>
      </c>
      <c r="I349" s="22" t="s">
        <v>948</v>
      </c>
      <c r="J349" s="22">
        <v>13319155356</v>
      </c>
      <c r="K349" s="22">
        <f>L349+Q349+R349+S349+T349+U349+V349+W349+X349</f>
        <v>663.82</v>
      </c>
      <c r="L349" s="22"/>
      <c r="M349" s="22"/>
      <c r="N349" s="22"/>
      <c r="O349" s="22"/>
      <c r="P349" s="22"/>
      <c r="Q349" s="22">
        <v>663.82</v>
      </c>
      <c r="R349" s="22"/>
      <c r="S349" s="22"/>
      <c r="T349" s="22"/>
      <c r="U349" s="22"/>
      <c r="V349" s="22"/>
      <c r="W349" s="22"/>
      <c r="X349" s="22"/>
      <c r="Y349" s="22" t="s">
        <v>767</v>
      </c>
      <c r="Z349" s="22" t="s">
        <v>125</v>
      </c>
      <c r="AA349" s="22" t="s">
        <v>126</v>
      </c>
      <c r="AB349" s="22" t="s">
        <v>126</v>
      </c>
      <c r="AC349" s="22" t="s">
        <v>126</v>
      </c>
      <c r="AD349" s="22" t="s">
        <v>126</v>
      </c>
      <c r="AE349" s="22">
        <v>328</v>
      </c>
      <c r="AF349" s="22">
        <v>986</v>
      </c>
      <c r="AG349" s="22">
        <v>1523</v>
      </c>
      <c r="AH349" s="22" t="s">
        <v>949</v>
      </c>
      <c r="AI349" s="22" t="s">
        <v>946</v>
      </c>
      <c r="AJ349" s="29"/>
    </row>
    <row r="350" ht="35.1" customHeight="1" spans="1:36">
      <c r="A350" s="31" t="s">
        <v>59</v>
      </c>
      <c r="B350" s="32">
        <f>SUM(B351)</f>
        <v>1</v>
      </c>
      <c r="C350" s="22"/>
      <c r="D350" s="22"/>
      <c r="E350" s="22"/>
      <c r="F350" s="22"/>
      <c r="G350" s="22"/>
      <c r="H350" s="22"/>
      <c r="I350" s="22"/>
      <c r="J350" s="22"/>
      <c r="K350" s="22">
        <f>SUM(K351)</f>
        <v>501.4</v>
      </c>
      <c r="L350" s="22">
        <f t="shared" ref="L350:X350" si="63">SUM(L351)</f>
        <v>0</v>
      </c>
      <c r="M350" s="22">
        <f t="shared" si="63"/>
        <v>0</v>
      </c>
      <c r="N350" s="22">
        <f t="shared" si="63"/>
        <v>0</v>
      </c>
      <c r="O350" s="22">
        <f t="shared" si="63"/>
        <v>0</v>
      </c>
      <c r="P350" s="22">
        <f t="shared" si="63"/>
        <v>0</v>
      </c>
      <c r="Q350" s="22">
        <f t="shared" si="63"/>
        <v>501.4</v>
      </c>
      <c r="R350" s="22">
        <f t="shared" si="63"/>
        <v>0</v>
      </c>
      <c r="S350" s="22">
        <f t="shared" si="63"/>
        <v>0</v>
      </c>
      <c r="T350" s="22">
        <f t="shared" si="63"/>
        <v>0</v>
      </c>
      <c r="U350" s="22">
        <f t="shared" si="63"/>
        <v>0</v>
      </c>
      <c r="V350" s="22">
        <f t="shared" si="63"/>
        <v>0</v>
      </c>
      <c r="W350" s="22">
        <f t="shared" si="63"/>
        <v>0</v>
      </c>
      <c r="X350" s="22">
        <f t="shared" si="63"/>
        <v>0</v>
      </c>
      <c r="Y350" s="22"/>
      <c r="Z350" s="22"/>
      <c r="AA350" s="22"/>
      <c r="AB350" s="22"/>
      <c r="AC350" s="22"/>
      <c r="AD350" s="22"/>
      <c r="AE350" s="22"/>
      <c r="AF350" s="22"/>
      <c r="AG350" s="22"/>
      <c r="AH350" s="22"/>
      <c r="AI350" s="22"/>
      <c r="AJ350" s="29"/>
    </row>
    <row r="351" ht="35.1" customHeight="1" spans="1:36">
      <c r="A351" s="31"/>
      <c r="B351" s="22">
        <v>1</v>
      </c>
      <c r="C351" s="22" t="s">
        <v>950</v>
      </c>
      <c r="D351" s="22" t="s">
        <v>951</v>
      </c>
      <c r="E351" s="22" t="s">
        <v>121</v>
      </c>
      <c r="F351" s="22" t="s">
        <v>121</v>
      </c>
      <c r="G351" s="22">
        <v>2020</v>
      </c>
      <c r="H351" s="22" t="s">
        <v>947</v>
      </c>
      <c r="I351" s="22" t="s">
        <v>948</v>
      </c>
      <c r="J351" s="22">
        <v>13319155356</v>
      </c>
      <c r="K351" s="22">
        <f>L351+Q351+R351+S351+T351+U351+V351+W351+X351</f>
        <v>501.4</v>
      </c>
      <c r="L351" s="22"/>
      <c r="M351" s="22"/>
      <c r="N351" s="22"/>
      <c r="O351" s="22"/>
      <c r="P351" s="22"/>
      <c r="Q351" s="22">
        <v>501.4</v>
      </c>
      <c r="R351" s="22"/>
      <c r="S351" s="22"/>
      <c r="T351" s="22"/>
      <c r="U351" s="22"/>
      <c r="V351" s="22"/>
      <c r="W351" s="22"/>
      <c r="X351" s="22"/>
      <c r="Y351" s="22" t="s">
        <v>767</v>
      </c>
      <c r="Z351" s="22" t="s">
        <v>125</v>
      </c>
      <c r="AA351" s="22" t="s">
        <v>126</v>
      </c>
      <c r="AB351" s="22" t="s">
        <v>126</v>
      </c>
      <c r="AC351" s="22" t="s">
        <v>126</v>
      </c>
      <c r="AD351" s="22" t="s">
        <v>126</v>
      </c>
      <c r="AE351" s="22">
        <v>308</v>
      </c>
      <c r="AF351" s="22">
        <v>927</v>
      </c>
      <c r="AG351" s="22">
        <v>938</v>
      </c>
      <c r="AH351" s="22" t="s">
        <v>949</v>
      </c>
      <c r="AI351" s="22" t="s">
        <v>951</v>
      </c>
      <c r="AJ351" s="29"/>
    </row>
    <row r="352" ht="35.1" customHeight="1" spans="1:36">
      <c r="A352" s="31" t="s">
        <v>60</v>
      </c>
      <c r="B352" s="3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9"/>
    </row>
    <row r="353" ht="35.1" customHeight="1" spans="1:36">
      <c r="A353" s="31"/>
      <c r="B353" s="3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9"/>
    </row>
    <row r="354" ht="35.1" customHeight="1" spans="1:36">
      <c r="A354" s="31" t="s">
        <v>61</v>
      </c>
      <c r="B354" s="32">
        <f>SUM(B355)</f>
        <v>1</v>
      </c>
      <c r="C354" s="22"/>
      <c r="D354" s="22"/>
      <c r="E354" s="22"/>
      <c r="F354" s="22"/>
      <c r="G354" s="22"/>
      <c r="H354" s="22"/>
      <c r="I354" s="22"/>
      <c r="J354" s="22"/>
      <c r="K354" s="22">
        <f>SUM(K355)</f>
        <v>4.9</v>
      </c>
      <c r="L354" s="22">
        <f t="shared" ref="L354:X354" si="64">SUM(L355)</f>
        <v>0</v>
      </c>
      <c r="M354" s="22">
        <f t="shared" si="64"/>
        <v>0</v>
      </c>
      <c r="N354" s="22">
        <f t="shared" si="64"/>
        <v>0</v>
      </c>
      <c r="O354" s="22">
        <f t="shared" si="64"/>
        <v>0</v>
      </c>
      <c r="P354" s="22">
        <f t="shared" si="64"/>
        <v>0</v>
      </c>
      <c r="Q354" s="22">
        <f t="shared" si="64"/>
        <v>4.9</v>
      </c>
      <c r="R354" s="22">
        <f t="shared" si="64"/>
        <v>0</v>
      </c>
      <c r="S354" s="22">
        <f t="shared" si="64"/>
        <v>0</v>
      </c>
      <c r="T354" s="22">
        <f t="shared" si="64"/>
        <v>0</v>
      </c>
      <c r="U354" s="22">
        <f t="shared" si="64"/>
        <v>0</v>
      </c>
      <c r="V354" s="22">
        <f t="shared" si="64"/>
        <v>0</v>
      </c>
      <c r="W354" s="22">
        <f t="shared" si="64"/>
        <v>0</v>
      </c>
      <c r="X354" s="22">
        <f t="shared" si="64"/>
        <v>0</v>
      </c>
      <c r="Y354" s="22"/>
      <c r="Z354" s="22"/>
      <c r="AA354" s="22"/>
      <c r="AB354" s="22"/>
      <c r="AC354" s="22"/>
      <c r="AD354" s="22"/>
      <c r="AE354" s="22"/>
      <c r="AF354" s="22"/>
      <c r="AG354" s="22"/>
      <c r="AH354" s="22"/>
      <c r="AI354" s="22"/>
      <c r="AJ354" s="29"/>
    </row>
    <row r="355" ht="35.1" customHeight="1" spans="1:36">
      <c r="A355" s="31"/>
      <c r="B355" s="22">
        <v>1</v>
      </c>
      <c r="C355" s="22" t="s">
        <v>952</v>
      </c>
      <c r="D355" s="22" t="s">
        <v>953</v>
      </c>
      <c r="E355" s="22" t="s">
        <v>348</v>
      </c>
      <c r="F355" s="22" t="s">
        <v>348</v>
      </c>
      <c r="G355" s="22">
        <v>2020</v>
      </c>
      <c r="H355" s="22" t="s">
        <v>947</v>
      </c>
      <c r="I355" s="22" t="s">
        <v>948</v>
      </c>
      <c r="J355" s="22">
        <v>13319155356</v>
      </c>
      <c r="K355" s="22">
        <f t="shared" ref="K355:K360" si="65">L355+Q355+R355+S355+T355+U355+V355+W355+X355</f>
        <v>4.9</v>
      </c>
      <c r="L355" s="22"/>
      <c r="M355" s="22"/>
      <c r="N355" s="22"/>
      <c r="O355" s="22"/>
      <c r="P355" s="22"/>
      <c r="Q355" s="40">
        <v>4.9</v>
      </c>
      <c r="R355" s="22"/>
      <c r="S355" s="22"/>
      <c r="T355" s="22"/>
      <c r="U355" s="22"/>
      <c r="V355" s="22"/>
      <c r="W355" s="22"/>
      <c r="X355" s="22"/>
      <c r="Y355" s="22" t="s">
        <v>767</v>
      </c>
      <c r="Z355" s="22" t="s">
        <v>125</v>
      </c>
      <c r="AA355" s="22" t="s">
        <v>126</v>
      </c>
      <c r="AB355" s="22" t="s">
        <v>126</v>
      </c>
      <c r="AC355" s="22" t="s">
        <v>126</v>
      </c>
      <c r="AD355" s="22" t="s">
        <v>126</v>
      </c>
      <c r="AE355" s="22">
        <v>40</v>
      </c>
      <c r="AF355" s="22">
        <v>40</v>
      </c>
      <c r="AG355" s="22">
        <v>40</v>
      </c>
      <c r="AH355" s="22" t="s">
        <v>949</v>
      </c>
      <c r="AI355" s="22" t="s">
        <v>953</v>
      </c>
      <c r="AJ355" s="29"/>
    </row>
    <row r="356" ht="35.1" customHeight="1" spans="1:36">
      <c r="A356" s="31" t="s">
        <v>62</v>
      </c>
      <c r="B356" s="32">
        <f>SUM(B357)</f>
        <v>1</v>
      </c>
      <c r="C356" s="22"/>
      <c r="D356" s="22"/>
      <c r="E356" s="22"/>
      <c r="F356" s="22"/>
      <c r="G356" s="22"/>
      <c r="H356" s="22"/>
      <c r="I356" s="22"/>
      <c r="J356" s="22"/>
      <c r="K356" s="22">
        <f>SUM(K357)</f>
        <v>201.9</v>
      </c>
      <c r="L356" s="22">
        <f t="shared" ref="L356:X356" si="66">SUM(L357)</f>
        <v>0</v>
      </c>
      <c r="M356" s="22">
        <f t="shared" si="66"/>
        <v>0</v>
      </c>
      <c r="N356" s="22">
        <f t="shared" si="66"/>
        <v>0</v>
      </c>
      <c r="O356" s="22">
        <f t="shared" si="66"/>
        <v>0</v>
      </c>
      <c r="P356" s="22">
        <f t="shared" si="66"/>
        <v>0</v>
      </c>
      <c r="Q356" s="22">
        <f t="shared" si="66"/>
        <v>201.9</v>
      </c>
      <c r="R356" s="22">
        <f t="shared" si="66"/>
        <v>0</v>
      </c>
      <c r="S356" s="22">
        <f t="shared" si="66"/>
        <v>0</v>
      </c>
      <c r="T356" s="22">
        <f t="shared" si="66"/>
        <v>0</v>
      </c>
      <c r="U356" s="22">
        <f t="shared" si="66"/>
        <v>0</v>
      </c>
      <c r="V356" s="22">
        <f t="shared" si="66"/>
        <v>0</v>
      </c>
      <c r="W356" s="22">
        <f t="shared" si="66"/>
        <v>0</v>
      </c>
      <c r="X356" s="22">
        <f t="shared" si="66"/>
        <v>0</v>
      </c>
      <c r="Y356" s="22"/>
      <c r="Z356" s="22"/>
      <c r="AA356" s="22"/>
      <c r="AB356" s="22"/>
      <c r="AC356" s="22"/>
      <c r="AD356" s="22"/>
      <c r="AE356" s="22"/>
      <c r="AF356" s="22"/>
      <c r="AG356" s="22"/>
      <c r="AH356" s="22"/>
      <c r="AI356" s="22"/>
      <c r="AJ356" s="29"/>
    </row>
    <row r="357" customFormat="1" ht="35.1" customHeight="1" spans="1:36">
      <c r="A357" s="31"/>
      <c r="B357" s="22">
        <v>1</v>
      </c>
      <c r="C357" s="22" t="s">
        <v>954</v>
      </c>
      <c r="D357" s="22" t="s">
        <v>955</v>
      </c>
      <c r="E357" s="22" t="s">
        <v>121</v>
      </c>
      <c r="F357" s="22" t="s">
        <v>121</v>
      </c>
      <c r="G357" s="22">
        <v>2020</v>
      </c>
      <c r="H357" s="22" t="s">
        <v>947</v>
      </c>
      <c r="I357" s="22" t="s">
        <v>948</v>
      </c>
      <c r="J357" s="22">
        <v>13319155356</v>
      </c>
      <c r="K357" s="22">
        <f t="shared" si="65"/>
        <v>201.9</v>
      </c>
      <c r="L357" s="22"/>
      <c r="M357" s="22"/>
      <c r="N357" s="22"/>
      <c r="O357" s="22"/>
      <c r="P357" s="22"/>
      <c r="Q357" s="22">
        <v>201.9</v>
      </c>
      <c r="R357" s="22"/>
      <c r="S357" s="22"/>
      <c r="T357" s="22"/>
      <c r="U357" s="22"/>
      <c r="V357" s="22"/>
      <c r="W357" s="22"/>
      <c r="X357" s="22"/>
      <c r="Y357" s="22" t="s">
        <v>767</v>
      </c>
      <c r="Z357" s="22" t="s">
        <v>125</v>
      </c>
      <c r="AA357" s="22" t="s">
        <v>126</v>
      </c>
      <c r="AB357" s="22" t="s">
        <v>126</v>
      </c>
      <c r="AC357" s="22" t="s">
        <v>126</v>
      </c>
      <c r="AD357" s="22" t="s">
        <v>126</v>
      </c>
      <c r="AE357" s="22">
        <v>270</v>
      </c>
      <c r="AF357" s="22">
        <v>812</v>
      </c>
      <c r="AG357" s="22">
        <v>1211</v>
      </c>
      <c r="AH357" s="22" t="s">
        <v>949</v>
      </c>
      <c r="AI357" s="22" t="s">
        <v>955</v>
      </c>
      <c r="AJ357" s="29"/>
    </row>
    <row r="358" s="3" customFormat="1" ht="35.1" customHeight="1" spans="1:36">
      <c r="A358" s="19" t="s">
        <v>63</v>
      </c>
      <c r="B358" s="18">
        <f>B359+B501+B506+B510+B514+B608+B709</f>
        <v>345</v>
      </c>
      <c r="C358" s="18"/>
      <c r="D358" s="18"/>
      <c r="E358" s="18"/>
      <c r="F358" s="18"/>
      <c r="G358" s="18"/>
      <c r="H358" s="18"/>
      <c r="I358" s="18"/>
      <c r="J358" s="18"/>
      <c r="K358" s="18">
        <f>K359+K501+K506+K510+K514+K608+K709</f>
        <v>36688.7275</v>
      </c>
      <c r="L358" s="18">
        <f t="shared" ref="L358:X358" si="67">L359+L501+L506+L510+L514+L608+L709</f>
        <v>11412</v>
      </c>
      <c r="M358" s="18">
        <f t="shared" si="67"/>
        <v>9101</v>
      </c>
      <c r="N358" s="18">
        <f t="shared" si="67"/>
        <v>2061</v>
      </c>
      <c r="O358" s="18">
        <f t="shared" si="67"/>
        <v>0</v>
      </c>
      <c r="P358" s="18">
        <f t="shared" si="67"/>
        <v>250</v>
      </c>
      <c r="Q358" s="18">
        <f t="shared" si="67"/>
        <v>25209.2275</v>
      </c>
      <c r="R358" s="18">
        <f t="shared" si="67"/>
        <v>0</v>
      </c>
      <c r="S358" s="18">
        <f t="shared" si="67"/>
        <v>0</v>
      </c>
      <c r="T358" s="18">
        <f t="shared" si="67"/>
        <v>0</v>
      </c>
      <c r="U358" s="18">
        <f t="shared" si="67"/>
        <v>0</v>
      </c>
      <c r="V358" s="18">
        <f t="shared" si="67"/>
        <v>0</v>
      </c>
      <c r="W358" s="18">
        <f t="shared" si="67"/>
        <v>0</v>
      </c>
      <c r="X358" s="18">
        <f t="shared" si="67"/>
        <v>67.5</v>
      </c>
      <c r="Y358" s="18"/>
      <c r="Z358" s="18"/>
      <c r="AA358" s="18"/>
      <c r="AB358" s="18"/>
      <c r="AC358" s="18"/>
      <c r="AD358" s="18"/>
      <c r="AE358" s="18"/>
      <c r="AF358" s="18"/>
      <c r="AG358" s="18"/>
      <c r="AH358" s="18"/>
      <c r="AI358" s="18"/>
      <c r="AJ358" s="36"/>
    </row>
    <row r="359" ht="35.1" customHeight="1" spans="1:36">
      <c r="A359" s="31" t="s">
        <v>64</v>
      </c>
      <c r="B359" s="22">
        <f>SUM(B360:B500)</f>
        <v>141</v>
      </c>
      <c r="C359" s="22"/>
      <c r="D359" s="22"/>
      <c r="E359" s="22"/>
      <c r="F359" s="22"/>
      <c r="G359" s="22"/>
      <c r="H359" s="22"/>
      <c r="I359" s="22"/>
      <c r="J359" s="22"/>
      <c r="K359" s="22">
        <f>SUM(K360:K500)</f>
        <v>13630.7875</v>
      </c>
      <c r="L359" s="22">
        <f t="shared" ref="L359:X359" si="68">SUM(L360:L500)</f>
        <v>5775.5</v>
      </c>
      <c r="M359" s="22">
        <f t="shared" si="68"/>
        <v>3914.5</v>
      </c>
      <c r="N359" s="22">
        <f t="shared" si="68"/>
        <v>1861</v>
      </c>
      <c r="O359" s="22">
        <f t="shared" si="68"/>
        <v>0</v>
      </c>
      <c r="P359" s="22">
        <f t="shared" si="68"/>
        <v>0</v>
      </c>
      <c r="Q359" s="22">
        <f t="shared" si="68"/>
        <v>7855.2875</v>
      </c>
      <c r="R359" s="22">
        <f t="shared" si="68"/>
        <v>0</v>
      </c>
      <c r="S359" s="22">
        <f t="shared" si="68"/>
        <v>0</v>
      </c>
      <c r="T359" s="22">
        <f t="shared" si="68"/>
        <v>0</v>
      </c>
      <c r="U359" s="22">
        <f t="shared" si="68"/>
        <v>0</v>
      </c>
      <c r="V359" s="22">
        <f t="shared" si="68"/>
        <v>0</v>
      </c>
      <c r="W359" s="22">
        <f t="shared" si="68"/>
        <v>0</v>
      </c>
      <c r="X359" s="22">
        <f t="shared" si="68"/>
        <v>0</v>
      </c>
      <c r="Y359" s="22"/>
      <c r="Z359" s="22"/>
      <c r="AA359" s="22"/>
      <c r="AB359" s="22"/>
      <c r="AC359" s="22"/>
      <c r="AD359" s="22"/>
      <c r="AE359" s="22"/>
      <c r="AF359" s="22"/>
      <c r="AG359" s="22"/>
      <c r="AH359" s="22"/>
      <c r="AI359" s="22"/>
      <c r="AJ359" s="29"/>
    </row>
    <row r="360" ht="48" customHeight="1" spans="1:36">
      <c r="A360" s="31"/>
      <c r="B360" s="22">
        <v>1</v>
      </c>
      <c r="C360" s="22" t="s">
        <v>956</v>
      </c>
      <c r="D360" s="22" t="s">
        <v>957</v>
      </c>
      <c r="E360" s="22" t="s">
        <v>136</v>
      </c>
      <c r="F360" s="22" t="s">
        <v>252</v>
      </c>
      <c r="G360" s="22">
        <v>2020</v>
      </c>
      <c r="H360" s="22" t="s">
        <v>136</v>
      </c>
      <c r="I360" s="22" t="s">
        <v>533</v>
      </c>
      <c r="J360" s="22">
        <v>13324639996</v>
      </c>
      <c r="K360" s="22">
        <f t="shared" si="65"/>
        <v>60</v>
      </c>
      <c r="L360" s="22">
        <f>SUM(M360:P360)</f>
        <v>60</v>
      </c>
      <c r="M360" s="22">
        <v>60</v>
      </c>
      <c r="N360" s="22"/>
      <c r="O360" s="22"/>
      <c r="P360" s="22"/>
      <c r="Q360" s="22"/>
      <c r="R360" s="22"/>
      <c r="S360" s="22"/>
      <c r="T360" s="22"/>
      <c r="U360" s="22"/>
      <c r="V360" s="22"/>
      <c r="W360" s="22"/>
      <c r="X360" s="22"/>
      <c r="Y360" s="22" t="s">
        <v>124</v>
      </c>
      <c r="Z360" s="22" t="s">
        <v>125</v>
      </c>
      <c r="AA360" s="22" t="s">
        <v>125</v>
      </c>
      <c r="AB360" s="22" t="s">
        <v>126</v>
      </c>
      <c r="AC360" s="22" t="s">
        <v>126</v>
      </c>
      <c r="AD360" s="22" t="s">
        <v>126</v>
      </c>
      <c r="AE360" s="22">
        <v>32</v>
      </c>
      <c r="AF360" s="22">
        <v>98</v>
      </c>
      <c r="AG360" s="22">
        <v>280</v>
      </c>
      <c r="AH360" s="22" t="s">
        <v>800</v>
      </c>
      <c r="AI360" s="22" t="s">
        <v>958</v>
      </c>
      <c r="AJ360" s="29"/>
    </row>
    <row r="361" ht="48" customHeight="1" spans="1:36">
      <c r="A361" s="31"/>
      <c r="B361" s="22">
        <v>1</v>
      </c>
      <c r="C361" s="22" t="s">
        <v>959</v>
      </c>
      <c r="D361" s="22" t="s">
        <v>960</v>
      </c>
      <c r="E361" s="22" t="s">
        <v>136</v>
      </c>
      <c r="F361" s="22" t="s">
        <v>252</v>
      </c>
      <c r="G361" s="22">
        <v>2020</v>
      </c>
      <c r="H361" s="22" t="s">
        <v>136</v>
      </c>
      <c r="I361" s="22" t="s">
        <v>533</v>
      </c>
      <c r="J361" s="22">
        <v>13324639996</v>
      </c>
      <c r="K361" s="22">
        <f t="shared" ref="K361:K392" si="69">L361+Q361+R361+S361+T361+U361+V361+W361+X361</f>
        <v>100</v>
      </c>
      <c r="L361" s="22">
        <f t="shared" ref="L361:L379" si="70">SUM(M361:P361)</f>
        <v>100</v>
      </c>
      <c r="M361" s="42">
        <v>100</v>
      </c>
      <c r="N361" s="22"/>
      <c r="O361" s="22"/>
      <c r="P361" s="22"/>
      <c r="Q361" s="42"/>
      <c r="R361" s="22"/>
      <c r="S361" s="22"/>
      <c r="T361" s="22"/>
      <c r="U361" s="22"/>
      <c r="V361" s="22"/>
      <c r="W361" s="22"/>
      <c r="X361" s="22"/>
      <c r="Y361" s="22" t="s">
        <v>124</v>
      </c>
      <c r="Z361" s="22" t="s">
        <v>125</v>
      </c>
      <c r="AA361" s="22" t="s">
        <v>125</v>
      </c>
      <c r="AB361" s="22" t="s">
        <v>126</v>
      </c>
      <c r="AC361" s="22" t="s">
        <v>126</v>
      </c>
      <c r="AD361" s="22" t="s">
        <v>126</v>
      </c>
      <c r="AE361" s="22">
        <v>14</v>
      </c>
      <c r="AF361" s="22">
        <v>42</v>
      </c>
      <c r="AG361" s="22">
        <v>145</v>
      </c>
      <c r="AH361" s="22" t="s">
        <v>800</v>
      </c>
      <c r="AI361" s="22" t="s">
        <v>961</v>
      </c>
      <c r="AJ361" s="29"/>
    </row>
    <row r="362" ht="48" customHeight="1" spans="1:36">
      <c r="A362" s="31"/>
      <c r="B362" s="22">
        <v>1</v>
      </c>
      <c r="C362" s="22" t="s">
        <v>962</v>
      </c>
      <c r="D362" s="22" t="s">
        <v>963</v>
      </c>
      <c r="E362" s="22" t="s">
        <v>136</v>
      </c>
      <c r="F362" s="22" t="s">
        <v>822</v>
      </c>
      <c r="G362" s="22">
        <v>2020</v>
      </c>
      <c r="H362" s="22" t="s">
        <v>136</v>
      </c>
      <c r="I362" s="22" t="s">
        <v>533</v>
      </c>
      <c r="J362" s="22">
        <v>13324639996</v>
      </c>
      <c r="K362" s="22">
        <f t="shared" si="69"/>
        <v>600</v>
      </c>
      <c r="L362" s="22">
        <f t="shared" si="70"/>
        <v>600</v>
      </c>
      <c r="M362" s="22">
        <v>600</v>
      </c>
      <c r="N362" s="22"/>
      <c r="O362" s="22"/>
      <c r="P362" s="22"/>
      <c r="Q362" s="22"/>
      <c r="R362" s="22"/>
      <c r="S362" s="22"/>
      <c r="T362" s="22"/>
      <c r="U362" s="22"/>
      <c r="V362" s="22"/>
      <c r="W362" s="22"/>
      <c r="X362" s="22"/>
      <c r="Y362" s="22" t="s">
        <v>124</v>
      </c>
      <c r="Z362" s="22" t="s">
        <v>125</v>
      </c>
      <c r="AA362" s="22" t="s">
        <v>125</v>
      </c>
      <c r="AB362" s="22" t="s">
        <v>126</v>
      </c>
      <c r="AC362" s="22" t="s">
        <v>126</v>
      </c>
      <c r="AD362" s="22" t="s">
        <v>126</v>
      </c>
      <c r="AE362" s="22">
        <v>117</v>
      </c>
      <c r="AF362" s="22">
        <v>353</v>
      </c>
      <c r="AG362" s="22">
        <v>2000</v>
      </c>
      <c r="AH362" s="22" t="s">
        <v>800</v>
      </c>
      <c r="AI362" s="22" t="s">
        <v>964</v>
      </c>
      <c r="AJ362" s="29"/>
    </row>
    <row r="363" ht="48" customHeight="1" spans="1:36">
      <c r="A363" s="31"/>
      <c r="B363" s="22">
        <v>1</v>
      </c>
      <c r="C363" s="22" t="s">
        <v>965</v>
      </c>
      <c r="D363" s="22" t="s">
        <v>966</v>
      </c>
      <c r="E363" s="22" t="s">
        <v>136</v>
      </c>
      <c r="F363" s="22" t="s">
        <v>822</v>
      </c>
      <c r="G363" s="22">
        <v>2020</v>
      </c>
      <c r="H363" s="22" t="s">
        <v>136</v>
      </c>
      <c r="I363" s="22" t="s">
        <v>533</v>
      </c>
      <c r="J363" s="22">
        <v>13324639996</v>
      </c>
      <c r="K363" s="22">
        <f t="shared" si="69"/>
        <v>80</v>
      </c>
      <c r="L363" s="22">
        <f t="shared" si="70"/>
        <v>80</v>
      </c>
      <c r="M363" s="22">
        <v>80</v>
      </c>
      <c r="N363" s="22"/>
      <c r="O363" s="22"/>
      <c r="P363" s="22"/>
      <c r="Q363" s="22"/>
      <c r="R363" s="22"/>
      <c r="S363" s="22"/>
      <c r="T363" s="22"/>
      <c r="U363" s="22"/>
      <c r="V363" s="22"/>
      <c r="W363" s="22"/>
      <c r="X363" s="22"/>
      <c r="Y363" s="22" t="s">
        <v>124</v>
      </c>
      <c r="Z363" s="22" t="s">
        <v>125</v>
      </c>
      <c r="AA363" s="22" t="s">
        <v>125</v>
      </c>
      <c r="AB363" s="22" t="s">
        <v>126</v>
      </c>
      <c r="AC363" s="22" t="s">
        <v>126</v>
      </c>
      <c r="AD363" s="22" t="s">
        <v>126</v>
      </c>
      <c r="AE363" s="22">
        <v>59</v>
      </c>
      <c r="AF363" s="22">
        <v>180</v>
      </c>
      <c r="AG363" s="22">
        <v>550</v>
      </c>
      <c r="AH363" s="22" t="s">
        <v>800</v>
      </c>
      <c r="AI363" s="22" t="s">
        <v>967</v>
      </c>
      <c r="AJ363" s="29"/>
    </row>
    <row r="364" ht="48" customHeight="1" spans="1:36">
      <c r="A364" s="31"/>
      <c r="B364" s="22">
        <v>1</v>
      </c>
      <c r="C364" s="22" t="s">
        <v>968</v>
      </c>
      <c r="D364" s="22" t="s">
        <v>969</v>
      </c>
      <c r="E364" s="22" t="s">
        <v>136</v>
      </c>
      <c r="F364" s="22" t="s">
        <v>376</v>
      </c>
      <c r="G364" s="22">
        <v>2020</v>
      </c>
      <c r="H364" s="22" t="s">
        <v>136</v>
      </c>
      <c r="I364" s="22" t="s">
        <v>533</v>
      </c>
      <c r="J364" s="22">
        <v>13324639996</v>
      </c>
      <c r="K364" s="22">
        <f t="shared" si="69"/>
        <v>25</v>
      </c>
      <c r="L364" s="22">
        <f t="shared" si="70"/>
        <v>25</v>
      </c>
      <c r="M364" s="22">
        <v>25</v>
      </c>
      <c r="N364" s="22"/>
      <c r="O364" s="22"/>
      <c r="P364" s="22"/>
      <c r="Q364" s="22"/>
      <c r="R364" s="22"/>
      <c r="S364" s="22"/>
      <c r="T364" s="22"/>
      <c r="U364" s="22"/>
      <c r="V364" s="22"/>
      <c r="W364" s="22"/>
      <c r="X364" s="22"/>
      <c r="Y364" s="22" t="s">
        <v>124</v>
      </c>
      <c r="Z364" s="22" t="s">
        <v>125</v>
      </c>
      <c r="AA364" s="22" t="s">
        <v>125</v>
      </c>
      <c r="AB364" s="22" t="s">
        <v>126</v>
      </c>
      <c r="AC364" s="22" t="s">
        <v>126</v>
      </c>
      <c r="AD364" s="22" t="s">
        <v>126</v>
      </c>
      <c r="AE364" s="22">
        <v>2</v>
      </c>
      <c r="AF364" s="22">
        <v>6</v>
      </c>
      <c r="AG364" s="22">
        <v>23</v>
      </c>
      <c r="AH364" s="22" t="s">
        <v>800</v>
      </c>
      <c r="AI364" s="22" t="s">
        <v>970</v>
      </c>
      <c r="AJ364" s="29"/>
    </row>
    <row r="365" ht="48" customHeight="1" spans="1:36">
      <c r="A365" s="31"/>
      <c r="B365" s="22">
        <v>1</v>
      </c>
      <c r="C365" s="22" t="s">
        <v>971</v>
      </c>
      <c r="D365" s="22" t="s">
        <v>972</v>
      </c>
      <c r="E365" s="22" t="s">
        <v>136</v>
      </c>
      <c r="F365" s="22" t="s">
        <v>376</v>
      </c>
      <c r="G365" s="22">
        <v>2020</v>
      </c>
      <c r="H365" s="22" t="s">
        <v>136</v>
      </c>
      <c r="I365" s="22" t="s">
        <v>533</v>
      </c>
      <c r="J365" s="22">
        <v>13324639996</v>
      </c>
      <c r="K365" s="22">
        <f t="shared" si="69"/>
        <v>60</v>
      </c>
      <c r="L365" s="22">
        <f t="shared" si="70"/>
        <v>60</v>
      </c>
      <c r="M365" s="22">
        <v>60</v>
      </c>
      <c r="N365" s="22"/>
      <c r="O365" s="22"/>
      <c r="P365" s="22"/>
      <c r="Q365" s="22"/>
      <c r="R365" s="22"/>
      <c r="S365" s="22"/>
      <c r="T365" s="22"/>
      <c r="U365" s="22"/>
      <c r="V365" s="22"/>
      <c r="W365" s="22"/>
      <c r="X365" s="22"/>
      <c r="Y365" s="22" t="s">
        <v>124</v>
      </c>
      <c r="Z365" s="22" t="s">
        <v>125</v>
      </c>
      <c r="AA365" s="22" t="s">
        <v>125</v>
      </c>
      <c r="AB365" s="22" t="s">
        <v>126</v>
      </c>
      <c r="AC365" s="22" t="s">
        <v>126</v>
      </c>
      <c r="AD365" s="22" t="s">
        <v>126</v>
      </c>
      <c r="AE365" s="22">
        <v>45</v>
      </c>
      <c r="AF365" s="22">
        <v>135</v>
      </c>
      <c r="AG365" s="22">
        <v>273</v>
      </c>
      <c r="AH365" s="22" t="s">
        <v>800</v>
      </c>
      <c r="AI365" s="22" t="s">
        <v>973</v>
      </c>
      <c r="AJ365" s="29"/>
    </row>
    <row r="366" ht="48" customHeight="1" spans="1:36">
      <c r="A366" s="31"/>
      <c r="B366" s="22">
        <v>1</v>
      </c>
      <c r="C366" s="22" t="s">
        <v>974</v>
      </c>
      <c r="D366" s="22" t="s">
        <v>975</v>
      </c>
      <c r="E366" s="22" t="s">
        <v>136</v>
      </c>
      <c r="F366" s="22" t="s">
        <v>376</v>
      </c>
      <c r="G366" s="22">
        <v>2020</v>
      </c>
      <c r="H366" s="22" t="s">
        <v>136</v>
      </c>
      <c r="I366" s="22" t="s">
        <v>533</v>
      </c>
      <c r="J366" s="22">
        <v>13324639996</v>
      </c>
      <c r="K366" s="22">
        <f t="shared" si="69"/>
        <v>25</v>
      </c>
      <c r="L366" s="22">
        <f t="shared" si="70"/>
        <v>25</v>
      </c>
      <c r="M366" s="22">
        <v>25</v>
      </c>
      <c r="N366" s="22"/>
      <c r="O366" s="22"/>
      <c r="P366" s="22"/>
      <c r="Q366" s="22"/>
      <c r="R366" s="22"/>
      <c r="S366" s="22"/>
      <c r="T366" s="22"/>
      <c r="U366" s="22"/>
      <c r="V366" s="22"/>
      <c r="W366" s="22"/>
      <c r="X366" s="22"/>
      <c r="Y366" s="22" t="s">
        <v>124</v>
      </c>
      <c r="Z366" s="22" t="s">
        <v>125</v>
      </c>
      <c r="AA366" s="22" t="s">
        <v>125</v>
      </c>
      <c r="AB366" s="22" t="s">
        <v>126</v>
      </c>
      <c r="AC366" s="22" t="s">
        <v>126</v>
      </c>
      <c r="AD366" s="22" t="s">
        <v>126</v>
      </c>
      <c r="AE366" s="22">
        <v>4</v>
      </c>
      <c r="AF366" s="22">
        <v>13</v>
      </c>
      <c r="AG366" s="22">
        <v>27</v>
      </c>
      <c r="AH366" s="22" t="s">
        <v>800</v>
      </c>
      <c r="AI366" s="22" t="s">
        <v>976</v>
      </c>
      <c r="AJ366" s="29"/>
    </row>
    <row r="367" ht="48" customHeight="1" spans="1:36">
      <c r="A367" s="31"/>
      <c r="B367" s="22">
        <v>1</v>
      </c>
      <c r="C367" s="22" t="s">
        <v>977</v>
      </c>
      <c r="D367" s="22" t="s">
        <v>978</v>
      </c>
      <c r="E367" s="22" t="s">
        <v>136</v>
      </c>
      <c r="F367" s="22" t="s">
        <v>670</v>
      </c>
      <c r="G367" s="22">
        <v>2020</v>
      </c>
      <c r="H367" s="22" t="s">
        <v>136</v>
      </c>
      <c r="I367" s="22" t="s">
        <v>533</v>
      </c>
      <c r="J367" s="22">
        <v>13324639996</v>
      </c>
      <c r="K367" s="22">
        <f t="shared" si="69"/>
        <v>154</v>
      </c>
      <c r="L367" s="22">
        <f t="shared" si="70"/>
        <v>154</v>
      </c>
      <c r="M367" s="22">
        <v>154</v>
      </c>
      <c r="N367" s="22"/>
      <c r="O367" s="22"/>
      <c r="P367" s="22"/>
      <c r="Q367" s="22"/>
      <c r="R367" s="22"/>
      <c r="S367" s="22"/>
      <c r="T367" s="22"/>
      <c r="U367" s="22"/>
      <c r="V367" s="22"/>
      <c r="W367" s="22"/>
      <c r="X367" s="22"/>
      <c r="Y367" s="22" t="s">
        <v>124</v>
      </c>
      <c r="Z367" s="22" t="s">
        <v>125</v>
      </c>
      <c r="AA367" s="22" t="s">
        <v>125</v>
      </c>
      <c r="AB367" s="22" t="s">
        <v>126</v>
      </c>
      <c r="AC367" s="22" t="s">
        <v>126</v>
      </c>
      <c r="AD367" s="22" t="s">
        <v>126</v>
      </c>
      <c r="AE367" s="22">
        <v>78</v>
      </c>
      <c r="AF367" s="22">
        <v>235</v>
      </c>
      <c r="AG367" s="22">
        <v>619</v>
      </c>
      <c r="AH367" s="22" t="s">
        <v>800</v>
      </c>
      <c r="AI367" s="22" t="s">
        <v>979</v>
      </c>
      <c r="AJ367" s="29"/>
    </row>
    <row r="368" ht="48" customHeight="1" spans="1:36">
      <c r="A368" s="31"/>
      <c r="B368" s="22">
        <v>1</v>
      </c>
      <c r="C368" s="22" t="s">
        <v>980</v>
      </c>
      <c r="D368" s="22" t="s">
        <v>981</v>
      </c>
      <c r="E368" s="22" t="s">
        <v>136</v>
      </c>
      <c r="F368" s="22" t="s">
        <v>670</v>
      </c>
      <c r="G368" s="22">
        <v>2020</v>
      </c>
      <c r="H368" s="22" t="s">
        <v>136</v>
      </c>
      <c r="I368" s="22" t="s">
        <v>533</v>
      </c>
      <c r="J368" s="22">
        <v>13324639996</v>
      </c>
      <c r="K368" s="22">
        <f t="shared" si="69"/>
        <v>30</v>
      </c>
      <c r="L368" s="22">
        <f t="shared" si="70"/>
        <v>30</v>
      </c>
      <c r="M368" s="22">
        <v>30</v>
      </c>
      <c r="N368" s="22"/>
      <c r="O368" s="22"/>
      <c r="P368" s="22"/>
      <c r="Q368" s="22"/>
      <c r="R368" s="22"/>
      <c r="S368" s="22"/>
      <c r="T368" s="22"/>
      <c r="U368" s="22"/>
      <c r="V368" s="22"/>
      <c r="W368" s="22"/>
      <c r="X368" s="22"/>
      <c r="Y368" s="22" t="s">
        <v>124</v>
      </c>
      <c r="Z368" s="22" t="s">
        <v>125</v>
      </c>
      <c r="AA368" s="22" t="s">
        <v>125</v>
      </c>
      <c r="AB368" s="22" t="s">
        <v>126</v>
      </c>
      <c r="AC368" s="22" t="s">
        <v>126</v>
      </c>
      <c r="AD368" s="22" t="s">
        <v>126</v>
      </c>
      <c r="AE368" s="22">
        <v>9</v>
      </c>
      <c r="AF368" s="22">
        <v>27</v>
      </c>
      <c r="AG368" s="22">
        <v>55</v>
      </c>
      <c r="AH368" s="22" t="s">
        <v>800</v>
      </c>
      <c r="AI368" s="22" t="s">
        <v>982</v>
      </c>
      <c r="AJ368" s="29"/>
    </row>
    <row r="369" ht="48" customHeight="1" spans="1:36">
      <c r="A369" s="31"/>
      <c r="B369" s="22">
        <v>1</v>
      </c>
      <c r="C369" s="22" t="s">
        <v>983</v>
      </c>
      <c r="D369" s="22" t="s">
        <v>984</v>
      </c>
      <c r="E369" s="22" t="s">
        <v>136</v>
      </c>
      <c r="F369" s="22" t="s">
        <v>136</v>
      </c>
      <c r="G369" s="22">
        <v>2020</v>
      </c>
      <c r="H369" s="22" t="s">
        <v>136</v>
      </c>
      <c r="I369" s="22" t="s">
        <v>533</v>
      </c>
      <c r="J369" s="22">
        <v>13324639996</v>
      </c>
      <c r="K369" s="22">
        <f t="shared" si="69"/>
        <v>500</v>
      </c>
      <c r="L369" s="22">
        <f t="shared" si="70"/>
        <v>500</v>
      </c>
      <c r="M369" s="22">
        <v>500</v>
      </c>
      <c r="N369" s="22"/>
      <c r="O369" s="22"/>
      <c r="P369" s="22"/>
      <c r="Q369" s="22"/>
      <c r="R369" s="22"/>
      <c r="S369" s="22"/>
      <c r="T369" s="22"/>
      <c r="U369" s="22"/>
      <c r="V369" s="22"/>
      <c r="W369" s="22"/>
      <c r="X369" s="22"/>
      <c r="Y369" s="22" t="s">
        <v>124</v>
      </c>
      <c r="Z369" s="22" t="s">
        <v>125</v>
      </c>
      <c r="AA369" s="22" t="s">
        <v>125</v>
      </c>
      <c r="AB369" s="22" t="s">
        <v>126</v>
      </c>
      <c r="AC369" s="22" t="s">
        <v>126</v>
      </c>
      <c r="AD369" s="22" t="s">
        <v>126</v>
      </c>
      <c r="AE369" s="22">
        <v>325</v>
      </c>
      <c r="AF369" s="22">
        <v>977</v>
      </c>
      <c r="AG369" s="22">
        <v>2991</v>
      </c>
      <c r="AH369" s="22" t="s">
        <v>800</v>
      </c>
      <c r="AI369" s="22" t="s">
        <v>985</v>
      </c>
      <c r="AJ369" s="29"/>
    </row>
    <row r="370" ht="48" customHeight="1" spans="1:36">
      <c r="A370" s="31"/>
      <c r="B370" s="22">
        <v>1</v>
      </c>
      <c r="C370" s="22" t="s">
        <v>986</v>
      </c>
      <c r="D370" s="22" t="s">
        <v>987</v>
      </c>
      <c r="E370" s="22" t="s">
        <v>316</v>
      </c>
      <c r="F370" s="22" t="s">
        <v>342</v>
      </c>
      <c r="G370" s="22">
        <v>2020</v>
      </c>
      <c r="H370" s="22" t="s">
        <v>316</v>
      </c>
      <c r="I370" s="22" t="s">
        <v>550</v>
      </c>
      <c r="J370" s="22">
        <v>18992588865</v>
      </c>
      <c r="K370" s="22">
        <f t="shared" si="69"/>
        <v>30</v>
      </c>
      <c r="L370" s="22">
        <f t="shared" si="70"/>
        <v>30</v>
      </c>
      <c r="M370" s="22">
        <v>30</v>
      </c>
      <c r="N370" s="22"/>
      <c r="O370" s="22"/>
      <c r="P370" s="22"/>
      <c r="Q370" s="22"/>
      <c r="R370" s="22"/>
      <c r="S370" s="22"/>
      <c r="T370" s="22"/>
      <c r="U370" s="22"/>
      <c r="V370" s="22"/>
      <c r="W370" s="22"/>
      <c r="X370" s="22"/>
      <c r="Y370" s="22" t="s">
        <v>124</v>
      </c>
      <c r="Z370" s="22" t="s">
        <v>125</v>
      </c>
      <c r="AA370" s="22" t="s">
        <v>125</v>
      </c>
      <c r="AB370" s="22" t="s">
        <v>126</v>
      </c>
      <c r="AC370" s="22" t="s">
        <v>126</v>
      </c>
      <c r="AD370" s="22" t="s">
        <v>126</v>
      </c>
      <c r="AE370" s="22">
        <v>40</v>
      </c>
      <c r="AF370" s="22">
        <v>119</v>
      </c>
      <c r="AG370" s="22">
        <v>380</v>
      </c>
      <c r="AH370" s="22" t="s">
        <v>800</v>
      </c>
      <c r="AI370" s="22" t="s">
        <v>988</v>
      </c>
      <c r="AJ370" s="29"/>
    </row>
    <row r="371" ht="48" customHeight="1" spans="1:36">
      <c r="A371" s="31"/>
      <c r="B371" s="22">
        <v>1</v>
      </c>
      <c r="C371" s="22" t="s">
        <v>989</v>
      </c>
      <c r="D371" s="22" t="s">
        <v>990</v>
      </c>
      <c r="E371" s="22" t="s">
        <v>316</v>
      </c>
      <c r="F371" s="22" t="s">
        <v>991</v>
      </c>
      <c r="G371" s="22">
        <v>2020</v>
      </c>
      <c r="H371" s="22" t="s">
        <v>316</v>
      </c>
      <c r="I371" s="22" t="s">
        <v>550</v>
      </c>
      <c r="J371" s="22">
        <v>18992588865</v>
      </c>
      <c r="K371" s="22">
        <f t="shared" si="69"/>
        <v>10</v>
      </c>
      <c r="L371" s="22">
        <f t="shared" si="70"/>
        <v>10</v>
      </c>
      <c r="M371" s="22">
        <v>10</v>
      </c>
      <c r="N371" s="22"/>
      <c r="O371" s="22"/>
      <c r="P371" s="22"/>
      <c r="Q371" s="22"/>
      <c r="R371" s="22"/>
      <c r="S371" s="22"/>
      <c r="T371" s="22"/>
      <c r="U371" s="22"/>
      <c r="V371" s="22"/>
      <c r="W371" s="22"/>
      <c r="X371" s="22"/>
      <c r="Y371" s="22" t="s">
        <v>124</v>
      </c>
      <c r="Z371" s="22" t="s">
        <v>125</v>
      </c>
      <c r="AA371" s="22" t="s">
        <v>125</v>
      </c>
      <c r="AB371" s="22" t="s">
        <v>126</v>
      </c>
      <c r="AC371" s="22" t="s">
        <v>126</v>
      </c>
      <c r="AD371" s="22" t="s">
        <v>126</v>
      </c>
      <c r="AE371" s="22">
        <v>21</v>
      </c>
      <c r="AF371" s="22">
        <v>68</v>
      </c>
      <c r="AG371" s="22">
        <v>148</v>
      </c>
      <c r="AH371" s="22" t="s">
        <v>800</v>
      </c>
      <c r="AI371" s="22" t="s">
        <v>992</v>
      </c>
      <c r="AJ371" s="29"/>
    </row>
    <row r="372" ht="48" customHeight="1" spans="1:36">
      <c r="A372" s="31"/>
      <c r="B372" s="22">
        <v>1</v>
      </c>
      <c r="C372" s="22" t="s">
        <v>993</v>
      </c>
      <c r="D372" s="22" t="s">
        <v>994</v>
      </c>
      <c r="E372" s="22" t="s">
        <v>316</v>
      </c>
      <c r="F372" s="22" t="s">
        <v>995</v>
      </c>
      <c r="G372" s="22">
        <v>2020</v>
      </c>
      <c r="H372" s="22" t="s">
        <v>316</v>
      </c>
      <c r="I372" s="22" t="s">
        <v>550</v>
      </c>
      <c r="J372" s="22">
        <v>18992588865</v>
      </c>
      <c r="K372" s="22">
        <f t="shared" si="69"/>
        <v>600</v>
      </c>
      <c r="L372" s="22">
        <f t="shared" si="70"/>
        <v>600</v>
      </c>
      <c r="M372" s="22">
        <v>600</v>
      </c>
      <c r="N372" s="22"/>
      <c r="O372" s="22"/>
      <c r="P372" s="22"/>
      <c r="Q372" s="22"/>
      <c r="R372" s="22"/>
      <c r="S372" s="22"/>
      <c r="T372" s="22"/>
      <c r="U372" s="22"/>
      <c r="V372" s="22"/>
      <c r="W372" s="22"/>
      <c r="X372" s="22"/>
      <c r="Y372" s="22" t="s">
        <v>124</v>
      </c>
      <c r="Z372" s="22" t="s">
        <v>125</v>
      </c>
      <c r="AA372" s="22" t="s">
        <v>125</v>
      </c>
      <c r="AB372" s="22" t="s">
        <v>126</v>
      </c>
      <c r="AC372" s="22" t="s">
        <v>126</v>
      </c>
      <c r="AD372" s="22" t="s">
        <v>126</v>
      </c>
      <c r="AE372" s="22">
        <v>11</v>
      </c>
      <c r="AF372" s="22">
        <v>37</v>
      </c>
      <c r="AG372" s="22">
        <v>150</v>
      </c>
      <c r="AH372" s="22" t="s">
        <v>800</v>
      </c>
      <c r="AI372" s="22" t="s">
        <v>996</v>
      </c>
      <c r="AJ372" s="29"/>
    </row>
    <row r="373" ht="48" customHeight="1" spans="1:36">
      <c r="A373" s="31"/>
      <c r="B373" s="22">
        <v>1</v>
      </c>
      <c r="C373" s="22" t="s">
        <v>997</v>
      </c>
      <c r="D373" s="22" t="s">
        <v>998</v>
      </c>
      <c r="E373" s="22" t="s">
        <v>316</v>
      </c>
      <c r="F373" s="22" t="s">
        <v>829</v>
      </c>
      <c r="G373" s="22">
        <v>2020</v>
      </c>
      <c r="H373" s="22" t="s">
        <v>316</v>
      </c>
      <c r="I373" s="22" t="s">
        <v>550</v>
      </c>
      <c r="J373" s="22">
        <v>18992588865</v>
      </c>
      <c r="K373" s="22">
        <f t="shared" si="69"/>
        <v>13</v>
      </c>
      <c r="L373" s="22">
        <f t="shared" si="70"/>
        <v>13</v>
      </c>
      <c r="M373" s="22">
        <v>13</v>
      </c>
      <c r="N373" s="22"/>
      <c r="O373" s="22"/>
      <c r="P373" s="22"/>
      <c r="Q373" s="22"/>
      <c r="R373" s="22"/>
      <c r="S373" s="22"/>
      <c r="T373" s="22"/>
      <c r="U373" s="22"/>
      <c r="V373" s="22"/>
      <c r="W373" s="22"/>
      <c r="X373" s="22"/>
      <c r="Y373" s="22" t="s">
        <v>124</v>
      </c>
      <c r="Z373" s="22" t="s">
        <v>125</v>
      </c>
      <c r="AA373" s="22" t="s">
        <v>125</v>
      </c>
      <c r="AB373" s="22" t="s">
        <v>126</v>
      </c>
      <c r="AC373" s="22" t="s">
        <v>126</v>
      </c>
      <c r="AD373" s="22" t="s">
        <v>126</v>
      </c>
      <c r="AE373" s="22">
        <v>19</v>
      </c>
      <c r="AF373" s="22">
        <v>66</v>
      </c>
      <c r="AG373" s="22">
        <v>306</v>
      </c>
      <c r="AH373" s="22" t="s">
        <v>800</v>
      </c>
      <c r="AI373" s="22" t="s">
        <v>999</v>
      </c>
      <c r="AJ373" s="29"/>
    </row>
    <row r="374" ht="48" customHeight="1" spans="1:36">
      <c r="A374" s="31"/>
      <c r="B374" s="22">
        <v>1</v>
      </c>
      <c r="C374" s="22" t="s">
        <v>1000</v>
      </c>
      <c r="D374" s="22" t="s">
        <v>1001</v>
      </c>
      <c r="E374" s="22" t="s">
        <v>316</v>
      </c>
      <c r="F374" s="22" t="s">
        <v>328</v>
      </c>
      <c r="G374" s="22">
        <v>2020</v>
      </c>
      <c r="H374" s="22" t="s">
        <v>316</v>
      </c>
      <c r="I374" s="22" t="s">
        <v>550</v>
      </c>
      <c r="J374" s="22">
        <v>18992588865</v>
      </c>
      <c r="K374" s="22">
        <f t="shared" si="69"/>
        <v>100</v>
      </c>
      <c r="L374" s="22">
        <f t="shared" si="70"/>
        <v>100</v>
      </c>
      <c r="M374" s="22">
        <v>100</v>
      </c>
      <c r="N374" s="22"/>
      <c r="O374" s="22"/>
      <c r="P374" s="22"/>
      <c r="Q374" s="22"/>
      <c r="R374" s="22"/>
      <c r="S374" s="22"/>
      <c r="T374" s="22"/>
      <c r="U374" s="22"/>
      <c r="V374" s="22"/>
      <c r="W374" s="22"/>
      <c r="X374" s="22"/>
      <c r="Y374" s="22" t="s">
        <v>124</v>
      </c>
      <c r="Z374" s="22" t="s">
        <v>125</v>
      </c>
      <c r="AA374" s="22" t="s">
        <v>125</v>
      </c>
      <c r="AB374" s="22" t="s">
        <v>126</v>
      </c>
      <c r="AC374" s="22" t="s">
        <v>126</v>
      </c>
      <c r="AD374" s="22" t="s">
        <v>126</v>
      </c>
      <c r="AE374" s="22">
        <v>15</v>
      </c>
      <c r="AF374" s="22">
        <v>51</v>
      </c>
      <c r="AG374" s="22">
        <v>52</v>
      </c>
      <c r="AH374" s="22" t="s">
        <v>800</v>
      </c>
      <c r="AI374" s="22" t="s">
        <v>1002</v>
      </c>
      <c r="AJ374" s="29"/>
    </row>
    <row r="375" ht="48" customHeight="1" spans="1:36">
      <c r="A375" s="31"/>
      <c r="B375" s="22">
        <v>1</v>
      </c>
      <c r="C375" s="22" t="s">
        <v>1003</v>
      </c>
      <c r="D375" s="22" t="s">
        <v>1001</v>
      </c>
      <c r="E375" s="22" t="s">
        <v>316</v>
      </c>
      <c r="F375" s="22" t="s">
        <v>328</v>
      </c>
      <c r="G375" s="22">
        <v>2020</v>
      </c>
      <c r="H375" s="22" t="s">
        <v>316</v>
      </c>
      <c r="I375" s="22" t="s">
        <v>550</v>
      </c>
      <c r="J375" s="22">
        <v>18992588865</v>
      </c>
      <c r="K375" s="22">
        <f t="shared" si="69"/>
        <v>100</v>
      </c>
      <c r="L375" s="22">
        <f t="shared" si="70"/>
        <v>100</v>
      </c>
      <c r="M375" s="22">
        <v>100</v>
      </c>
      <c r="N375" s="22"/>
      <c r="O375" s="22"/>
      <c r="P375" s="22"/>
      <c r="Q375" s="22"/>
      <c r="R375" s="22"/>
      <c r="S375" s="22"/>
      <c r="T375" s="22"/>
      <c r="U375" s="22"/>
      <c r="V375" s="22"/>
      <c r="W375" s="22"/>
      <c r="X375" s="22"/>
      <c r="Y375" s="22" t="s">
        <v>124</v>
      </c>
      <c r="Z375" s="22" t="s">
        <v>125</v>
      </c>
      <c r="AA375" s="22" t="s">
        <v>125</v>
      </c>
      <c r="AB375" s="22" t="s">
        <v>126</v>
      </c>
      <c r="AC375" s="22" t="s">
        <v>126</v>
      </c>
      <c r="AD375" s="22" t="s">
        <v>126</v>
      </c>
      <c r="AE375" s="22">
        <v>10</v>
      </c>
      <c r="AF375" s="22">
        <v>34</v>
      </c>
      <c r="AG375" s="22">
        <v>46</v>
      </c>
      <c r="AH375" s="22" t="s">
        <v>800</v>
      </c>
      <c r="AI375" s="22" t="s">
        <v>1002</v>
      </c>
      <c r="AJ375" s="29"/>
    </row>
    <row r="376" ht="48" customHeight="1" spans="1:36">
      <c r="A376" s="31"/>
      <c r="B376" s="22">
        <v>1</v>
      </c>
      <c r="C376" s="22" t="s">
        <v>1004</v>
      </c>
      <c r="D376" s="22" t="s">
        <v>1005</v>
      </c>
      <c r="E376" s="22" t="s">
        <v>316</v>
      </c>
      <c r="F376" s="22" t="s">
        <v>324</v>
      </c>
      <c r="G376" s="22">
        <v>2020</v>
      </c>
      <c r="H376" s="22" t="s">
        <v>316</v>
      </c>
      <c r="I376" s="22" t="s">
        <v>550</v>
      </c>
      <c r="J376" s="22">
        <v>18992588865</v>
      </c>
      <c r="K376" s="22">
        <f t="shared" si="69"/>
        <v>40</v>
      </c>
      <c r="L376" s="22">
        <f t="shared" si="70"/>
        <v>40</v>
      </c>
      <c r="M376" s="22">
        <v>40</v>
      </c>
      <c r="N376" s="22"/>
      <c r="O376" s="22"/>
      <c r="P376" s="22"/>
      <c r="Q376" s="22"/>
      <c r="R376" s="22"/>
      <c r="S376" s="22"/>
      <c r="T376" s="22"/>
      <c r="U376" s="22"/>
      <c r="V376" s="22"/>
      <c r="W376" s="22"/>
      <c r="X376" s="22"/>
      <c r="Y376" s="22" t="s">
        <v>124</v>
      </c>
      <c r="Z376" s="22" t="s">
        <v>125</v>
      </c>
      <c r="AA376" s="22" t="s">
        <v>125</v>
      </c>
      <c r="AB376" s="22" t="s">
        <v>126</v>
      </c>
      <c r="AC376" s="22" t="s">
        <v>126</v>
      </c>
      <c r="AD376" s="22" t="s">
        <v>126</v>
      </c>
      <c r="AE376" s="22">
        <v>10</v>
      </c>
      <c r="AF376" s="22">
        <v>34</v>
      </c>
      <c r="AG376" s="22">
        <v>214</v>
      </c>
      <c r="AH376" s="22" t="s">
        <v>800</v>
      </c>
      <c r="AI376" s="22" t="s">
        <v>1005</v>
      </c>
      <c r="AJ376" s="29"/>
    </row>
    <row r="377" ht="48" customHeight="1" spans="1:36">
      <c r="A377" s="31"/>
      <c r="B377" s="22">
        <v>1</v>
      </c>
      <c r="C377" s="22" t="s">
        <v>1006</v>
      </c>
      <c r="D377" s="22" t="s">
        <v>1007</v>
      </c>
      <c r="E377" s="22" t="s">
        <v>348</v>
      </c>
      <c r="F377" s="22" t="s">
        <v>397</v>
      </c>
      <c r="G377" s="22">
        <v>2020</v>
      </c>
      <c r="H377" s="22" t="s">
        <v>1008</v>
      </c>
      <c r="I377" s="22" t="s">
        <v>1009</v>
      </c>
      <c r="J377" s="22">
        <v>18109156535</v>
      </c>
      <c r="K377" s="22">
        <f t="shared" si="69"/>
        <v>31.5</v>
      </c>
      <c r="L377" s="22">
        <f t="shared" si="70"/>
        <v>31.5</v>
      </c>
      <c r="M377" s="22">
        <v>31.5</v>
      </c>
      <c r="N377" s="22"/>
      <c r="O377" s="22"/>
      <c r="P377" s="22"/>
      <c r="Q377" s="22"/>
      <c r="R377" s="22"/>
      <c r="S377" s="22"/>
      <c r="T377" s="22"/>
      <c r="U377" s="22"/>
      <c r="V377" s="22"/>
      <c r="W377" s="22"/>
      <c r="X377" s="22"/>
      <c r="Y377" s="22" t="s">
        <v>124</v>
      </c>
      <c r="Z377" s="22" t="s">
        <v>125</v>
      </c>
      <c r="AA377" s="22" t="s">
        <v>125</v>
      </c>
      <c r="AB377" s="22" t="s">
        <v>126</v>
      </c>
      <c r="AC377" s="22" t="s">
        <v>126</v>
      </c>
      <c r="AD377" s="22" t="s">
        <v>126</v>
      </c>
      <c r="AE377" s="22">
        <v>80</v>
      </c>
      <c r="AF377" s="22">
        <v>247</v>
      </c>
      <c r="AG377" s="22">
        <v>821</v>
      </c>
      <c r="AH377" s="22" t="s">
        <v>800</v>
      </c>
      <c r="AI377" s="22" t="s">
        <v>1007</v>
      </c>
      <c r="AJ377" s="29"/>
    </row>
    <row r="378" ht="48" customHeight="1" spans="1:36">
      <c r="A378" s="31"/>
      <c r="B378" s="22">
        <v>1</v>
      </c>
      <c r="C378" s="22" t="s">
        <v>1010</v>
      </c>
      <c r="D378" s="22" t="s">
        <v>1011</v>
      </c>
      <c r="E378" s="22" t="s">
        <v>348</v>
      </c>
      <c r="F378" s="22" t="s">
        <v>355</v>
      </c>
      <c r="G378" s="22">
        <v>2020</v>
      </c>
      <c r="H378" s="22" t="s">
        <v>1008</v>
      </c>
      <c r="I378" s="22" t="s">
        <v>1009</v>
      </c>
      <c r="J378" s="22">
        <v>18109156535</v>
      </c>
      <c r="K378" s="22">
        <f t="shared" si="69"/>
        <v>60</v>
      </c>
      <c r="L378" s="22">
        <f t="shared" si="70"/>
        <v>60</v>
      </c>
      <c r="M378" s="22">
        <v>60</v>
      </c>
      <c r="N378" s="22"/>
      <c r="O378" s="22"/>
      <c r="P378" s="22"/>
      <c r="Q378" s="22"/>
      <c r="R378" s="22"/>
      <c r="S378" s="22"/>
      <c r="T378" s="22"/>
      <c r="U378" s="22"/>
      <c r="V378" s="22"/>
      <c r="W378" s="22"/>
      <c r="X378" s="22"/>
      <c r="Y378" s="22" t="s">
        <v>124</v>
      </c>
      <c r="Z378" s="22" t="s">
        <v>125</v>
      </c>
      <c r="AA378" s="22" t="s">
        <v>125</v>
      </c>
      <c r="AB378" s="22" t="s">
        <v>126</v>
      </c>
      <c r="AC378" s="22" t="s">
        <v>126</v>
      </c>
      <c r="AD378" s="22" t="s">
        <v>126</v>
      </c>
      <c r="AE378" s="22">
        <v>85</v>
      </c>
      <c r="AF378" s="22">
        <v>267</v>
      </c>
      <c r="AG378" s="22">
        <v>1126</v>
      </c>
      <c r="AH378" s="22" t="s">
        <v>800</v>
      </c>
      <c r="AI378" s="22" t="s">
        <v>1012</v>
      </c>
      <c r="AJ378" s="29"/>
    </row>
    <row r="379" ht="48" customHeight="1" spans="1:36">
      <c r="A379" s="31"/>
      <c r="B379" s="22">
        <v>1</v>
      </c>
      <c r="C379" s="22" t="s">
        <v>1013</v>
      </c>
      <c r="D379" s="22" t="s">
        <v>1014</v>
      </c>
      <c r="E379" s="22" t="s">
        <v>348</v>
      </c>
      <c r="F379" s="22" t="s">
        <v>1015</v>
      </c>
      <c r="G379" s="22">
        <v>2020</v>
      </c>
      <c r="H379" s="22" t="s">
        <v>1008</v>
      </c>
      <c r="I379" s="22" t="s">
        <v>1009</v>
      </c>
      <c r="J379" s="22">
        <v>18109156535</v>
      </c>
      <c r="K379" s="22">
        <f t="shared" si="69"/>
        <v>52</v>
      </c>
      <c r="L379" s="22">
        <f t="shared" si="70"/>
        <v>52</v>
      </c>
      <c r="M379" s="22">
        <v>52</v>
      </c>
      <c r="N379" s="22"/>
      <c r="O379" s="22"/>
      <c r="P379" s="22"/>
      <c r="Q379" s="22"/>
      <c r="R379" s="22"/>
      <c r="S379" s="22"/>
      <c r="T379" s="22"/>
      <c r="U379" s="22"/>
      <c r="V379" s="22"/>
      <c r="W379" s="22"/>
      <c r="X379" s="22"/>
      <c r="Y379" s="22" t="s">
        <v>124</v>
      </c>
      <c r="Z379" s="22" t="s">
        <v>125</v>
      </c>
      <c r="AA379" s="22" t="s">
        <v>125</v>
      </c>
      <c r="AB379" s="22" t="s">
        <v>126</v>
      </c>
      <c r="AC379" s="22" t="s">
        <v>126</v>
      </c>
      <c r="AD379" s="22" t="s">
        <v>126</v>
      </c>
      <c r="AE379" s="22">
        <v>38</v>
      </c>
      <c r="AF379" s="22">
        <v>118</v>
      </c>
      <c r="AG379" s="22">
        <v>118</v>
      </c>
      <c r="AH379" s="22" t="s">
        <v>800</v>
      </c>
      <c r="AI379" s="22" t="s">
        <v>1014</v>
      </c>
      <c r="AJ379" s="29"/>
    </row>
    <row r="380" ht="48" customHeight="1" spans="1:36">
      <c r="A380" s="31"/>
      <c r="B380" s="22">
        <v>1</v>
      </c>
      <c r="C380" s="22" t="s">
        <v>1016</v>
      </c>
      <c r="D380" s="22" t="s">
        <v>1007</v>
      </c>
      <c r="E380" s="22" t="s">
        <v>348</v>
      </c>
      <c r="F380" s="22" t="s">
        <v>526</v>
      </c>
      <c r="G380" s="22">
        <v>2020</v>
      </c>
      <c r="H380" s="22" t="s">
        <v>1008</v>
      </c>
      <c r="I380" s="22" t="s">
        <v>1009</v>
      </c>
      <c r="J380" s="22">
        <v>18109156535</v>
      </c>
      <c r="K380" s="22">
        <f t="shared" si="69"/>
        <v>31.5</v>
      </c>
      <c r="L380" s="22"/>
      <c r="M380" s="22"/>
      <c r="N380" s="22"/>
      <c r="O380" s="22"/>
      <c r="P380" s="22"/>
      <c r="Q380" s="22">
        <v>31.5</v>
      </c>
      <c r="R380" s="22"/>
      <c r="S380" s="22"/>
      <c r="T380" s="22"/>
      <c r="U380" s="22"/>
      <c r="V380" s="22"/>
      <c r="W380" s="22"/>
      <c r="X380" s="22"/>
      <c r="Y380" s="22" t="s">
        <v>124</v>
      </c>
      <c r="Z380" s="22" t="s">
        <v>125</v>
      </c>
      <c r="AA380" s="22" t="s">
        <v>125</v>
      </c>
      <c r="AB380" s="22" t="s">
        <v>126</v>
      </c>
      <c r="AC380" s="22" t="s">
        <v>126</v>
      </c>
      <c r="AD380" s="22" t="s">
        <v>126</v>
      </c>
      <c r="AE380" s="22">
        <v>81</v>
      </c>
      <c r="AF380" s="22">
        <v>244</v>
      </c>
      <c r="AG380" s="22">
        <v>522</v>
      </c>
      <c r="AH380" s="22" t="s">
        <v>800</v>
      </c>
      <c r="AI380" s="22" t="s">
        <v>1007</v>
      </c>
      <c r="AJ380" s="29"/>
    </row>
    <row r="381" ht="48" customHeight="1" spans="1:36">
      <c r="A381" s="31"/>
      <c r="B381" s="22">
        <v>1</v>
      </c>
      <c r="C381" s="22" t="s">
        <v>1017</v>
      </c>
      <c r="D381" s="22" t="s">
        <v>1018</v>
      </c>
      <c r="E381" s="22" t="s">
        <v>348</v>
      </c>
      <c r="F381" s="22" t="s">
        <v>349</v>
      </c>
      <c r="G381" s="22">
        <v>2020</v>
      </c>
      <c r="H381" s="22" t="s">
        <v>348</v>
      </c>
      <c r="I381" s="22" t="s">
        <v>546</v>
      </c>
      <c r="J381" s="22">
        <v>13992556669</v>
      </c>
      <c r="K381" s="22">
        <f t="shared" si="69"/>
        <v>20</v>
      </c>
      <c r="L381" s="22"/>
      <c r="M381" s="22"/>
      <c r="N381" s="22"/>
      <c r="O381" s="22"/>
      <c r="P381" s="22"/>
      <c r="Q381" s="22">
        <v>20</v>
      </c>
      <c r="R381" s="22"/>
      <c r="S381" s="22"/>
      <c r="T381" s="22"/>
      <c r="U381" s="22"/>
      <c r="V381" s="22"/>
      <c r="W381" s="22"/>
      <c r="X381" s="22"/>
      <c r="Y381" s="22" t="s">
        <v>124</v>
      </c>
      <c r="Z381" s="22" t="s">
        <v>125</v>
      </c>
      <c r="AA381" s="22" t="s">
        <v>125</v>
      </c>
      <c r="AB381" s="22" t="s">
        <v>126</v>
      </c>
      <c r="AC381" s="22" t="s">
        <v>126</v>
      </c>
      <c r="AD381" s="22" t="s">
        <v>126</v>
      </c>
      <c r="AE381" s="22">
        <v>64</v>
      </c>
      <c r="AF381" s="22">
        <v>190</v>
      </c>
      <c r="AG381" s="22">
        <v>856</v>
      </c>
      <c r="AH381" s="22" t="s">
        <v>800</v>
      </c>
      <c r="AI381" s="22" t="s">
        <v>1018</v>
      </c>
      <c r="AJ381" s="29"/>
    </row>
    <row r="382" ht="48" customHeight="1" spans="1:36">
      <c r="A382" s="31"/>
      <c r="B382" s="22">
        <v>1</v>
      </c>
      <c r="C382" s="22" t="s">
        <v>1019</v>
      </c>
      <c r="D382" s="22" t="s">
        <v>1020</v>
      </c>
      <c r="E382" s="22" t="s">
        <v>348</v>
      </c>
      <c r="F382" s="22" t="s">
        <v>349</v>
      </c>
      <c r="G382" s="22">
        <v>2020</v>
      </c>
      <c r="H382" s="22" t="s">
        <v>348</v>
      </c>
      <c r="I382" s="22" t="s">
        <v>546</v>
      </c>
      <c r="J382" s="22">
        <v>13992556669</v>
      </c>
      <c r="K382" s="22">
        <f t="shared" si="69"/>
        <v>40</v>
      </c>
      <c r="L382" s="22"/>
      <c r="M382" s="22"/>
      <c r="N382" s="22"/>
      <c r="O382" s="22"/>
      <c r="P382" s="22"/>
      <c r="Q382" s="22">
        <v>40</v>
      </c>
      <c r="R382" s="22"/>
      <c r="S382" s="22"/>
      <c r="T382" s="22"/>
      <c r="U382" s="22"/>
      <c r="V382" s="22"/>
      <c r="W382" s="22"/>
      <c r="X382" s="22"/>
      <c r="Y382" s="22" t="s">
        <v>124</v>
      </c>
      <c r="Z382" s="22" t="s">
        <v>125</v>
      </c>
      <c r="AA382" s="22" t="s">
        <v>125</v>
      </c>
      <c r="AB382" s="22" t="s">
        <v>126</v>
      </c>
      <c r="AC382" s="22" t="s">
        <v>126</v>
      </c>
      <c r="AD382" s="22" t="s">
        <v>126</v>
      </c>
      <c r="AE382" s="22">
        <v>24</v>
      </c>
      <c r="AF382" s="22">
        <v>70</v>
      </c>
      <c r="AG382" s="22">
        <v>140</v>
      </c>
      <c r="AH382" s="22" t="s">
        <v>800</v>
      </c>
      <c r="AI382" s="22" t="s">
        <v>1020</v>
      </c>
      <c r="AJ382" s="29"/>
    </row>
    <row r="383" ht="48" customHeight="1" spans="1:36">
      <c r="A383" s="31"/>
      <c r="B383" s="22">
        <v>1</v>
      </c>
      <c r="C383" s="22" t="s">
        <v>1021</v>
      </c>
      <c r="D383" s="22" t="s">
        <v>1022</v>
      </c>
      <c r="E383" s="22" t="s">
        <v>154</v>
      </c>
      <c r="F383" s="22" t="s">
        <v>568</v>
      </c>
      <c r="G383" s="22">
        <v>2020</v>
      </c>
      <c r="H383" s="22" t="s">
        <v>154</v>
      </c>
      <c r="I383" s="22" t="s">
        <v>147</v>
      </c>
      <c r="J383" s="22">
        <v>13988782908</v>
      </c>
      <c r="K383" s="22">
        <f t="shared" si="69"/>
        <v>180</v>
      </c>
      <c r="L383" s="22"/>
      <c r="M383" s="22"/>
      <c r="N383" s="22"/>
      <c r="O383" s="22"/>
      <c r="P383" s="22"/>
      <c r="Q383" s="22">
        <v>180</v>
      </c>
      <c r="R383" s="22"/>
      <c r="S383" s="22"/>
      <c r="T383" s="22"/>
      <c r="U383" s="22"/>
      <c r="V383" s="22"/>
      <c r="W383" s="22"/>
      <c r="X383" s="22"/>
      <c r="Y383" s="22" t="s">
        <v>124</v>
      </c>
      <c r="Z383" s="22" t="s">
        <v>125</v>
      </c>
      <c r="AA383" s="22" t="s">
        <v>125</v>
      </c>
      <c r="AB383" s="22" t="s">
        <v>126</v>
      </c>
      <c r="AC383" s="22" t="s">
        <v>126</v>
      </c>
      <c r="AD383" s="22" t="s">
        <v>126</v>
      </c>
      <c r="AE383" s="22">
        <v>51</v>
      </c>
      <c r="AF383" s="22">
        <v>156</v>
      </c>
      <c r="AG383" s="22">
        <v>634</v>
      </c>
      <c r="AH383" s="22" t="s">
        <v>800</v>
      </c>
      <c r="AI383" s="22" t="s">
        <v>1022</v>
      </c>
      <c r="AJ383" s="29"/>
    </row>
    <row r="384" ht="48" customHeight="1" spans="1:36">
      <c r="A384" s="31"/>
      <c r="B384" s="22">
        <v>1</v>
      </c>
      <c r="C384" s="22" t="s">
        <v>1023</v>
      </c>
      <c r="D384" s="22" t="s">
        <v>1024</v>
      </c>
      <c r="E384" s="22" t="s">
        <v>154</v>
      </c>
      <c r="F384" s="22" t="s">
        <v>154</v>
      </c>
      <c r="G384" s="22">
        <v>2020</v>
      </c>
      <c r="H384" s="22" t="s">
        <v>154</v>
      </c>
      <c r="I384" s="22" t="s">
        <v>174</v>
      </c>
      <c r="J384" s="22">
        <v>18009150736</v>
      </c>
      <c r="K384" s="22">
        <f t="shared" si="69"/>
        <v>150</v>
      </c>
      <c r="L384" s="22"/>
      <c r="M384" s="22"/>
      <c r="N384" s="22"/>
      <c r="O384" s="22"/>
      <c r="P384" s="22"/>
      <c r="Q384" s="22">
        <v>150</v>
      </c>
      <c r="R384" s="22"/>
      <c r="S384" s="22"/>
      <c r="T384" s="22"/>
      <c r="U384" s="22"/>
      <c r="V384" s="22"/>
      <c r="W384" s="22"/>
      <c r="X384" s="22"/>
      <c r="Y384" s="22" t="s">
        <v>124</v>
      </c>
      <c r="Z384" s="22" t="s">
        <v>125</v>
      </c>
      <c r="AA384" s="22" t="s">
        <v>125</v>
      </c>
      <c r="AB384" s="22" t="s">
        <v>126</v>
      </c>
      <c r="AC384" s="22" t="s">
        <v>126</v>
      </c>
      <c r="AD384" s="22" t="s">
        <v>126</v>
      </c>
      <c r="AE384" s="22">
        <v>11</v>
      </c>
      <c r="AF384" s="22">
        <v>32</v>
      </c>
      <c r="AG384" s="22">
        <v>79</v>
      </c>
      <c r="AH384" s="22" t="s">
        <v>800</v>
      </c>
      <c r="AI384" s="22" t="s">
        <v>1024</v>
      </c>
      <c r="AJ384" s="29"/>
    </row>
    <row r="385" ht="48" customHeight="1" spans="1:36">
      <c r="A385" s="31"/>
      <c r="B385" s="22">
        <v>1</v>
      </c>
      <c r="C385" s="22" t="s">
        <v>1025</v>
      </c>
      <c r="D385" s="22" t="s">
        <v>1026</v>
      </c>
      <c r="E385" s="22" t="s">
        <v>154</v>
      </c>
      <c r="F385" s="22" t="s">
        <v>447</v>
      </c>
      <c r="G385" s="22">
        <v>2020</v>
      </c>
      <c r="H385" s="22" t="s">
        <v>154</v>
      </c>
      <c r="I385" s="22" t="s">
        <v>214</v>
      </c>
      <c r="J385" s="22">
        <v>13932583998</v>
      </c>
      <c r="K385" s="22">
        <f t="shared" si="69"/>
        <v>65</v>
      </c>
      <c r="L385" s="22"/>
      <c r="M385" s="22"/>
      <c r="N385" s="22"/>
      <c r="O385" s="22"/>
      <c r="P385" s="22"/>
      <c r="Q385" s="22">
        <v>65</v>
      </c>
      <c r="R385" s="22"/>
      <c r="S385" s="22"/>
      <c r="T385" s="22"/>
      <c r="U385" s="22"/>
      <c r="V385" s="22"/>
      <c r="W385" s="22"/>
      <c r="X385" s="22"/>
      <c r="Y385" s="22" t="s">
        <v>124</v>
      </c>
      <c r="Z385" s="22" t="s">
        <v>125</v>
      </c>
      <c r="AA385" s="22" t="s">
        <v>125</v>
      </c>
      <c r="AB385" s="22" t="s">
        <v>126</v>
      </c>
      <c r="AC385" s="22" t="s">
        <v>126</v>
      </c>
      <c r="AD385" s="22" t="s">
        <v>126</v>
      </c>
      <c r="AE385" s="22">
        <v>4</v>
      </c>
      <c r="AF385" s="22">
        <v>12</v>
      </c>
      <c r="AG385" s="22">
        <v>20</v>
      </c>
      <c r="AH385" s="22" t="s">
        <v>800</v>
      </c>
      <c r="AI385" s="22" t="s">
        <v>1026</v>
      </c>
      <c r="AJ385" s="29"/>
    </row>
    <row r="386" ht="48" customHeight="1" spans="1:36">
      <c r="A386" s="31"/>
      <c r="B386" s="22">
        <v>1</v>
      </c>
      <c r="C386" s="22" t="s">
        <v>1027</v>
      </c>
      <c r="D386" s="22" t="s">
        <v>1028</v>
      </c>
      <c r="E386" s="22" t="s">
        <v>154</v>
      </c>
      <c r="F386" s="22" t="s">
        <v>155</v>
      </c>
      <c r="G386" s="22">
        <v>2020</v>
      </c>
      <c r="H386" s="22" t="s">
        <v>154</v>
      </c>
      <c r="I386" s="22" t="s">
        <v>156</v>
      </c>
      <c r="J386" s="22">
        <v>18991532206</v>
      </c>
      <c r="K386" s="22">
        <f t="shared" si="69"/>
        <v>30</v>
      </c>
      <c r="L386" s="22"/>
      <c r="M386" s="22"/>
      <c r="N386" s="22"/>
      <c r="O386" s="22"/>
      <c r="P386" s="22"/>
      <c r="Q386" s="22">
        <v>30</v>
      </c>
      <c r="R386" s="22"/>
      <c r="S386" s="22"/>
      <c r="T386" s="22"/>
      <c r="U386" s="22"/>
      <c r="V386" s="22"/>
      <c r="W386" s="22"/>
      <c r="X386" s="22"/>
      <c r="Y386" s="22" t="s">
        <v>124</v>
      </c>
      <c r="Z386" s="22" t="s">
        <v>125</v>
      </c>
      <c r="AA386" s="22" t="s">
        <v>125</v>
      </c>
      <c r="AB386" s="22" t="s">
        <v>126</v>
      </c>
      <c r="AC386" s="22" t="s">
        <v>126</v>
      </c>
      <c r="AD386" s="22" t="s">
        <v>126</v>
      </c>
      <c r="AE386" s="22">
        <v>125</v>
      </c>
      <c r="AF386" s="22">
        <v>375</v>
      </c>
      <c r="AG386" s="22">
        <v>1108</v>
      </c>
      <c r="AH386" s="22" t="s">
        <v>800</v>
      </c>
      <c r="AI386" s="22" t="s">
        <v>1028</v>
      </c>
      <c r="AJ386" s="29"/>
    </row>
    <row r="387" ht="48" customHeight="1" spans="1:36">
      <c r="A387" s="31"/>
      <c r="B387" s="22">
        <v>1</v>
      </c>
      <c r="C387" s="22" t="s">
        <v>1029</v>
      </c>
      <c r="D387" s="22" t="s">
        <v>1030</v>
      </c>
      <c r="E387" s="22" t="s">
        <v>150</v>
      </c>
      <c r="F387" s="22" t="s">
        <v>407</v>
      </c>
      <c r="G387" s="22">
        <v>2020</v>
      </c>
      <c r="H387" s="22" t="s">
        <v>150</v>
      </c>
      <c r="I387" s="22" t="s">
        <v>839</v>
      </c>
      <c r="J387" s="22">
        <v>15991188891</v>
      </c>
      <c r="K387" s="22">
        <f t="shared" si="69"/>
        <v>30</v>
      </c>
      <c r="L387" s="22"/>
      <c r="M387" s="22"/>
      <c r="N387" s="22"/>
      <c r="O387" s="22"/>
      <c r="P387" s="22"/>
      <c r="Q387" s="22">
        <v>30</v>
      </c>
      <c r="R387" s="22"/>
      <c r="S387" s="22"/>
      <c r="T387" s="22"/>
      <c r="U387" s="22"/>
      <c r="V387" s="22"/>
      <c r="W387" s="22"/>
      <c r="X387" s="22"/>
      <c r="Y387" s="22" t="s">
        <v>124</v>
      </c>
      <c r="Z387" s="22" t="s">
        <v>125</v>
      </c>
      <c r="AA387" s="22" t="s">
        <v>125</v>
      </c>
      <c r="AB387" s="22" t="s">
        <v>126</v>
      </c>
      <c r="AC387" s="22" t="s">
        <v>126</v>
      </c>
      <c r="AD387" s="22" t="s">
        <v>126</v>
      </c>
      <c r="AE387" s="22">
        <v>79</v>
      </c>
      <c r="AF387" s="22">
        <v>238</v>
      </c>
      <c r="AG387" s="22">
        <v>478</v>
      </c>
      <c r="AH387" s="22" t="s">
        <v>800</v>
      </c>
      <c r="AI387" s="22" t="s">
        <v>1030</v>
      </c>
      <c r="AJ387" s="29"/>
    </row>
    <row r="388" ht="48" customHeight="1" spans="1:36">
      <c r="A388" s="31"/>
      <c r="B388" s="22">
        <v>1</v>
      </c>
      <c r="C388" s="22" t="s">
        <v>1031</v>
      </c>
      <c r="D388" s="22" t="s">
        <v>1032</v>
      </c>
      <c r="E388" s="22" t="s">
        <v>150</v>
      </c>
      <c r="F388" s="22" t="s">
        <v>407</v>
      </c>
      <c r="G388" s="22">
        <v>2020</v>
      </c>
      <c r="H388" s="22" t="s">
        <v>150</v>
      </c>
      <c r="I388" s="22" t="s">
        <v>839</v>
      </c>
      <c r="J388" s="22">
        <v>15991188891</v>
      </c>
      <c r="K388" s="22">
        <f t="shared" si="69"/>
        <v>15</v>
      </c>
      <c r="L388" s="22"/>
      <c r="M388" s="22"/>
      <c r="N388" s="22"/>
      <c r="O388" s="22"/>
      <c r="P388" s="22"/>
      <c r="Q388" s="22">
        <v>15</v>
      </c>
      <c r="R388" s="22"/>
      <c r="S388" s="22"/>
      <c r="T388" s="22"/>
      <c r="U388" s="22"/>
      <c r="V388" s="22"/>
      <c r="W388" s="22"/>
      <c r="X388" s="22"/>
      <c r="Y388" s="22" t="s">
        <v>124</v>
      </c>
      <c r="Z388" s="22" t="s">
        <v>125</v>
      </c>
      <c r="AA388" s="22" t="s">
        <v>125</v>
      </c>
      <c r="AB388" s="22" t="s">
        <v>126</v>
      </c>
      <c r="AC388" s="22" t="s">
        <v>126</v>
      </c>
      <c r="AD388" s="22" t="s">
        <v>126</v>
      </c>
      <c r="AE388" s="22">
        <v>4</v>
      </c>
      <c r="AF388" s="22">
        <v>9</v>
      </c>
      <c r="AG388" s="22">
        <v>34</v>
      </c>
      <c r="AH388" s="22" t="s">
        <v>800</v>
      </c>
      <c r="AI388" s="22" t="s">
        <v>1032</v>
      </c>
      <c r="AJ388" s="29"/>
    </row>
    <row r="389" ht="48" customHeight="1" spans="1:36">
      <c r="A389" s="31"/>
      <c r="B389" s="22">
        <v>1</v>
      </c>
      <c r="C389" s="22" t="s">
        <v>1033</v>
      </c>
      <c r="D389" s="22" t="s">
        <v>1034</v>
      </c>
      <c r="E389" s="22" t="s">
        <v>150</v>
      </c>
      <c r="F389" s="22" t="s">
        <v>407</v>
      </c>
      <c r="G389" s="22">
        <v>2020</v>
      </c>
      <c r="H389" s="22" t="s">
        <v>150</v>
      </c>
      <c r="I389" s="22" t="s">
        <v>839</v>
      </c>
      <c r="J389" s="22">
        <v>15991188891</v>
      </c>
      <c r="K389" s="22">
        <f t="shared" si="69"/>
        <v>45</v>
      </c>
      <c r="L389" s="22"/>
      <c r="M389" s="22"/>
      <c r="N389" s="22"/>
      <c r="O389" s="22"/>
      <c r="P389" s="22"/>
      <c r="Q389" s="22">
        <v>45</v>
      </c>
      <c r="R389" s="22"/>
      <c r="S389" s="22"/>
      <c r="T389" s="22"/>
      <c r="U389" s="22"/>
      <c r="V389" s="22"/>
      <c r="W389" s="22"/>
      <c r="X389" s="22"/>
      <c r="Y389" s="22" t="s">
        <v>124</v>
      </c>
      <c r="Z389" s="22" t="s">
        <v>125</v>
      </c>
      <c r="AA389" s="22" t="s">
        <v>125</v>
      </c>
      <c r="AB389" s="22" t="s">
        <v>126</v>
      </c>
      <c r="AC389" s="22" t="s">
        <v>126</v>
      </c>
      <c r="AD389" s="22" t="s">
        <v>126</v>
      </c>
      <c r="AE389" s="22">
        <v>52</v>
      </c>
      <c r="AF389" s="22">
        <v>160</v>
      </c>
      <c r="AG389" s="22">
        <v>487</v>
      </c>
      <c r="AH389" s="22" t="s">
        <v>800</v>
      </c>
      <c r="AI389" s="22" t="s">
        <v>1034</v>
      </c>
      <c r="AJ389" s="29"/>
    </row>
    <row r="390" ht="48" customHeight="1" spans="1:36">
      <c r="A390" s="31"/>
      <c r="B390" s="22">
        <v>1</v>
      </c>
      <c r="C390" s="22" t="s">
        <v>1035</v>
      </c>
      <c r="D390" s="22" t="s">
        <v>1036</v>
      </c>
      <c r="E390" s="22" t="s">
        <v>150</v>
      </c>
      <c r="F390" s="22" t="s">
        <v>407</v>
      </c>
      <c r="G390" s="22">
        <v>2020</v>
      </c>
      <c r="H390" s="22" t="s">
        <v>150</v>
      </c>
      <c r="I390" s="22" t="s">
        <v>839</v>
      </c>
      <c r="J390" s="22">
        <v>15991188891</v>
      </c>
      <c r="K390" s="22">
        <f t="shared" si="69"/>
        <v>10</v>
      </c>
      <c r="L390" s="22"/>
      <c r="M390" s="22"/>
      <c r="N390" s="22"/>
      <c r="O390" s="22"/>
      <c r="P390" s="22"/>
      <c r="Q390" s="22">
        <v>10</v>
      </c>
      <c r="R390" s="22"/>
      <c r="S390" s="22"/>
      <c r="T390" s="22"/>
      <c r="U390" s="22"/>
      <c r="V390" s="22"/>
      <c r="W390" s="22"/>
      <c r="X390" s="22"/>
      <c r="Y390" s="22" t="s">
        <v>124</v>
      </c>
      <c r="Z390" s="22" t="s">
        <v>125</v>
      </c>
      <c r="AA390" s="22" t="s">
        <v>125</v>
      </c>
      <c r="AB390" s="22" t="s">
        <v>126</v>
      </c>
      <c r="AC390" s="22" t="s">
        <v>126</v>
      </c>
      <c r="AD390" s="22" t="s">
        <v>126</v>
      </c>
      <c r="AE390" s="22">
        <v>25</v>
      </c>
      <c r="AF390" s="22">
        <v>76</v>
      </c>
      <c r="AG390" s="22">
        <v>120</v>
      </c>
      <c r="AH390" s="22" t="s">
        <v>800</v>
      </c>
      <c r="AI390" s="22" t="s">
        <v>1036</v>
      </c>
      <c r="AJ390" s="29"/>
    </row>
    <row r="391" ht="48" customHeight="1" spans="1:36">
      <c r="A391" s="31"/>
      <c r="B391" s="22">
        <v>1</v>
      </c>
      <c r="C391" s="22" t="s">
        <v>1037</v>
      </c>
      <c r="D391" s="22" t="s">
        <v>1038</v>
      </c>
      <c r="E391" s="22" t="s">
        <v>150</v>
      </c>
      <c r="F391" s="22" t="s">
        <v>184</v>
      </c>
      <c r="G391" s="22">
        <v>2020</v>
      </c>
      <c r="H391" s="22" t="s">
        <v>150</v>
      </c>
      <c r="I391" s="22" t="s">
        <v>839</v>
      </c>
      <c r="J391" s="22">
        <v>15991188891</v>
      </c>
      <c r="K391" s="22">
        <f t="shared" si="69"/>
        <v>3.5</v>
      </c>
      <c r="L391" s="22"/>
      <c r="M391" s="22"/>
      <c r="N391" s="22"/>
      <c r="O391" s="22"/>
      <c r="P391" s="22"/>
      <c r="Q391" s="22">
        <v>3.5</v>
      </c>
      <c r="R391" s="22"/>
      <c r="S391" s="22"/>
      <c r="T391" s="22"/>
      <c r="U391" s="22"/>
      <c r="V391" s="22"/>
      <c r="W391" s="22"/>
      <c r="X391" s="22"/>
      <c r="Y391" s="22" t="s">
        <v>124</v>
      </c>
      <c r="Z391" s="22" t="s">
        <v>125</v>
      </c>
      <c r="AA391" s="22" t="s">
        <v>125</v>
      </c>
      <c r="AB391" s="22" t="s">
        <v>126</v>
      </c>
      <c r="AC391" s="22" t="s">
        <v>126</v>
      </c>
      <c r="AD391" s="22" t="s">
        <v>126</v>
      </c>
      <c r="AE391" s="22">
        <v>3</v>
      </c>
      <c r="AF391" s="22">
        <v>9</v>
      </c>
      <c r="AG391" s="22">
        <v>120</v>
      </c>
      <c r="AH391" s="22" t="s">
        <v>800</v>
      </c>
      <c r="AI391" s="22" t="s">
        <v>1038</v>
      </c>
      <c r="AJ391" s="29"/>
    </row>
    <row r="392" ht="48" customHeight="1" spans="1:36">
      <c r="A392" s="31"/>
      <c r="B392" s="22">
        <v>1</v>
      </c>
      <c r="C392" s="22" t="s">
        <v>1039</v>
      </c>
      <c r="D392" s="22" t="s">
        <v>1040</v>
      </c>
      <c r="E392" s="22" t="s">
        <v>150</v>
      </c>
      <c r="F392" s="22" t="s">
        <v>452</v>
      </c>
      <c r="G392" s="22">
        <v>2020</v>
      </c>
      <c r="H392" s="22" t="s">
        <v>150</v>
      </c>
      <c r="I392" s="22" t="s">
        <v>839</v>
      </c>
      <c r="J392" s="22">
        <v>15991188891</v>
      </c>
      <c r="K392" s="22">
        <f t="shared" si="69"/>
        <v>50</v>
      </c>
      <c r="L392" s="22">
        <f>SUM(M392:P392)</f>
        <v>50</v>
      </c>
      <c r="M392" s="22">
        <v>50</v>
      </c>
      <c r="N392" s="22"/>
      <c r="O392" s="22"/>
      <c r="P392" s="22"/>
      <c r="Q392" s="22"/>
      <c r="R392" s="22"/>
      <c r="S392" s="22"/>
      <c r="T392" s="22"/>
      <c r="U392" s="22"/>
      <c r="V392" s="22"/>
      <c r="W392" s="22"/>
      <c r="X392" s="22"/>
      <c r="Y392" s="22" t="s">
        <v>124</v>
      </c>
      <c r="Z392" s="22" t="s">
        <v>125</v>
      </c>
      <c r="AA392" s="22" t="s">
        <v>125</v>
      </c>
      <c r="AB392" s="22" t="s">
        <v>126</v>
      </c>
      <c r="AC392" s="22" t="s">
        <v>126</v>
      </c>
      <c r="AD392" s="22" t="s">
        <v>126</v>
      </c>
      <c r="AE392" s="22">
        <v>2</v>
      </c>
      <c r="AF392" s="22">
        <v>6</v>
      </c>
      <c r="AG392" s="22">
        <v>181</v>
      </c>
      <c r="AH392" s="22" t="s">
        <v>800</v>
      </c>
      <c r="AI392" s="22" t="s">
        <v>1040</v>
      </c>
      <c r="AJ392" s="29"/>
    </row>
    <row r="393" ht="48" customHeight="1" spans="1:36">
      <c r="A393" s="31"/>
      <c r="B393" s="22">
        <v>1</v>
      </c>
      <c r="C393" s="22" t="s">
        <v>1041</v>
      </c>
      <c r="D393" s="22" t="s">
        <v>1042</v>
      </c>
      <c r="E393" s="22" t="s">
        <v>150</v>
      </c>
      <c r="F393" s="22" t="s">
        <v>452</v>
      </c>
      <c r="G393" s="22">
        <v>2020</v>
      </c>
      <c r="H393" s="22" t="s">
        <v>150</v>
      </c>
      <c r="I393" s="22" t="s">
        <v>839</v>
      </c>
      <c r="J393" s="22">
        <v>15991188891</v>
      </c>
      <c r="K393" s="22">
        <f t="shared" ref="K393:K424" si="71">L393+Q393+R393+S393+T393+U393+V393+W393+X393</f>
        <v>25</v>
      </c>
      <c r="L393" s="22">
        <f t="shared" ref="L393:L406" si="72">SUM(M393:P393)</f>
        <v>25</v>
      </c>
      <c r="M393" s="22">
        <v>25</v>
      </c>
      <c r="N393" s="22"/>
      <c r="O393" s="22"/>
      <c r="P393" s="22"/>
      <c r="Q393" s="22"/>
      <c r="R393" s="22"/>
      <c r="S393" s="22"/>
      <c r="T393" s="22"/>
      <c r="U393" s="22"/>
      <c r="V393" s="22"/>
      <c r="W393" s="22"/>
      <c r="X393" s="22"/>
      <c r="Y393" s="22" t="s">
        <v>124</v>
      </c>
      <c r="Z393" s="22" t="s">
        <v>125</v>
      </c>
      <c r="AA393" s="22" t="s">
        <v>125</v>
      </c>
      <c r="AB393" s="22" t="s">
        <v>126</v>
      </c>
      <c r="AC393" s="22" t="s">
        <v>126</v>
      </c>
      <c r="AD393" s="22" t="s">
        <v>126</v>
      </c>
      <c r="AE393" s="22">
        <v>3</v>
      </c>
      <c r="AF393" s="22">
        <v>9</v>
      </c>
      <c r="AG393" s="22">
        <v>266</v>
      </c>
      <c r="AH393" s="22" t="s">
        <v>800</v>
      </c>
      <c r="AI393" s="22" t="s">
        <v>1042</v>
      </c>
      <c r="AJ393" s="29"/>
    </row>
    <row r="394" ht="48" customHeight="1" spans="1:36">
      <c r="A394" s="31"/>
      <c r="B394" s="22">
        <v>1</v>
      </c>
      <c r="C394" s="22" t="s">
        <v>1043</v>
      </c>
      <c r="D394" s="22" t="s">
        <v>1044</v>
      </c>
      <c r="E394" s="22" t="s">
        <v>150</v>
      </c>
      <c r="F394" s="22" t="s">
        <v>452</v>
      </c>
      <c r="G394" s="22">
        <v>2020</v>
      </c>
      <c r="H394" s="22" t="s">
        <v>150</v>
      </c>
      <c r="I394" s="22" t="s">
        <v>839</v>
      </c>
      <c r="J394" s="22">
        <v>15991188891</v>
      </c>
      <c r="K394" s="22">
        <f t="shared" si="71"/>
        <v>75</v>
      </c>
      <c r="L394" s="22">
        <f t="shared" si="72"/>
        <v>75</v>
      </c>
      <c r="M394" s="22">
        <v>75</v>
      </c>
      <c r="N394" s="22"/>
      <c r="O394" s="22"/>
      <c r="P394" s="22"/>
      <c r="Q394" s="22"/>
      <c r="R394" s="22"/>
      <c r="S394" s="22"/>
      <c r="T394" s="22"/>
      <c r="U394" s="22"/>
      <c r="V394" s="22"/>
      <c r="W394" s="22"/>
      <c r="X394" s="22"/>
      <c r="Y394" s="22" t="s">
        <v>124</v>
      </c>
      <c r="Z394" s="22" t="s">
        <v>125</v>
      </c>
      <c r="AA394" s="22" t="s">
        <v>125</v>
      </c>
      <c r="AB394" s="22" t="s">
        <v>126</v>
      </c>
      <c r="AC394" s="22" t="s">
        <v>126</v>
      </c>
      <c r="AD394" s="22" t="s">
        <v>126</v>
      </c>
      <c r="AE394" s="22">
        <v>8</v>
      </c>
      <c r="AF394" s="22">
        <v>23</v>
      </c>
      <c r="AG394" s="22">
        <v>575</v>
      </c>
      <c r="AH394" s="22" t="s">
        <v>800</v>
      </c>
      <c r="AI394" s="22" t="s">
        <v>1045</v>
      </c>
      <c r="AJ394" s="29"/>
    </row>
    <row r="395" ht="48" customHeight="1" spans="1:36">
      <c r="A395" s="31"/>
      <c r="B395" s="22">
        <v>1</v>
      </c>
      <c r="C395" s="22" t="s">
        <v>1046</v>
      </c>
      <c r="D395" s="22" t="s">
        <v>1047</v>
      </c>
      <c r="E395" s="22" t="s">
        <v>150</v>
      </c>
      <c r="F395" s="22" t="s">
        <v>460</v>
      </c>
      <c r="G395" s="22">
        <v>2020</v>
      </c>
      <c r="H395" s="22" t="s">
        <v>150</v>
      </c>
      <c r="I395" s="22" t="s">
        <v>839</v>
      </c>
      <c r="J395" s="22">
        <v>15991188891</v>
      </c>
      <c r="K395" s="22">
        <f t="shared" si="71"/>
        <v>50</v>
      </c>
      <c r="L395" s="22">
        <f t="shared" si="72"/>
        <v>50</v>
      </c>
      <c r="M395" s="22">
        <v>50</v>
      </c>
      <c r="N395" s="22"/>
      <c r="O395" s="22"/>
      <c r="P395" s="22"/>
      <c r="Q395" s="22"/>
      <c r="R395" s="22"/>
      <c r="S395" s="22"/>
      <c r="T395" s="22"/>
      <c r="U395" s="22"/>
      <c r="V395" s="22"/>
      <c r="W395" s="22"/>
      <c r="X395" s="22"/>
      <c r="Y395" s="22" t="s">
        <v>124</v>
      </c>
      <c r="Z395" s="22" t="s">
        <v>125</v>
      </c>
      <c r="AA395" s="22" t="s">
        <v>125</v>
      </c>
      <c r="AB395" s="22" t="s">
        <v>126</v>
      </c>
      <c r="AC395" s="22" t="s">
        <v>126</v>
      </c>
      <c r="AD395" s="22" t="s">
        <v>126</v>
      </c>
      <c r="AE395" s="22">
        <v>3</v>
      </c>
      <c r="AF395" s="22">
        <v>11</v>
      </c>
      <c r="AG395" s="22">
        <v>1100</v>
      </c>
      <c r="AH395" s="22" t="s">
        <v>800</v>
      </c>
      <c r="AI395" s="22" t="s">
        <v>1048</v>
      </c>
      <c r="AJ395" s="29"/>
    </row>
    <row r="396" ht="48" customHeight="1" spans="1:36">
      <c r="A396" s="31"/>
      <c r="B396" s="22">
        <v>1</v>
      </c>
      <c r="C396" s="22" t="s">
        <v>1049</v>
      </c>
      <c r="D396" s="22" t="s">
        <v>1050</v>
      </c>
      <c r="E396" s="22" t="s">
        <v>150</v>
      </c>
      <c r="F396" s="22" t="s">
        <v>460</v>
      </c>
      <c r="G396" s="22">
        <v>2020</v>
      </c>
      <c r="H396" s="22" t="s">
        <v>150</v>
      </c>
      <c r="I396" s="22" t="s">
        <v>839</v>
      </c>
      <c r="J396" s="22">
        <v>15991188891</v>
      </c>
      <c r="K396" s="22">
        <f t="shared" si="71"/>
        <v>30</v>
      </c>
      <c r="L396" s="22">
        <f t="shared" si="72"/>
        <v>30</v>
      </c>
      <c r="M396" s="22">
        <v>30</v>
      </c>
      <c r="N396" s="22"/>
      <c r="O396" s="22"/>
      <c r="P396" s="22"/>
      <c r="Q396" s="22"/>
      <c r="R396" s="22"/>
      <c r="S396" s="22"/>
      <c r="T396" s="22"/>
      <c r="U396" s="22"/>
      <c r="V396" s="22"/>
      <c r="W396" s="22"/>
      <c r="X396" s="22"/>
      <c r="Y396" s="22" t="s">
        <v>124</v>
      </c>
      <c r="Z396" s="22" t="s">
        <v>125</v>
      </c>
      <c r="AA396" s="22" t="s">
        <v>125</v>
      </c>
      <c r="AB396" s="22" t="s">
        <v>126</v>
      </c>
      <c r="AC396" s="22" t="s">
        <v>126</v>
      </c>
      <c r="AD396" s="22" t="s">
        <v>126</v>
      </c>
      <c r="AE396" s="22">
        <v>9</v>
      </c>
      <c r="AF396" s="22">
        <v>27</v>
      </c>
      <c r="AG396" s="22">
        <v>160</v>
      </c>
      <c r="AH396" s="22" t="s">
        <v>800</v>
      </c>
      <c r="AI396" s="22" t="s">
        <v>1050</v>
      </c>
      <c r="AJ396" s="29"/>
    </row>
    <row r="397" ht="48" customHeight="1" spans="1:36">
      <c r="A397" s="31"/>
      <c r="B397" s="22">
        <v>1</v>
      </c>
      <c r="C397" s="22" t="s">
        <v>1051</v>
      </c>
      <c r="D397" s="22" t="s">
        <v>1052</v>
      </c>
      <c r="E397" s="22" t="s">
        <v>150</v>
      </c>
      <c r="F397" s="22" t="s">
        <v>460</v>
      </c>
      <c r="G397" s="22">
        <v>2020</v>
      </c>
      <c r="H397" s="22" t="s">
        <v>150</v>
      </c>
      <c r="I397" s="22" t="s">
        <v>839</v>
      </c>
      <c r="J397" s="22">
        <v>15991188891</v>
      </c>
      <c r="K397" s="22">
        <f t="shared" si="71"/>
        <v>15</v>
      </c>
      <c r="L397" s="22">
        <f t="shared" si="72"/>
        <v>15</v>
      </c>
      <c r="M397" s="22">
        <v>15</v>
      </c>
      <c r="N397" s="22"/>
      <c r="O397" s="22"/>
      <c r="P397" s="22"/>
      <c r="Q397" s="22"/>
      <c r="R397" s="22"/>
      <c r="S397" s="22"/>
      <c r="T397" s="22"/>
      <c r="U397" s="22"/>
      <c r="V397" s="22"/>
      <c r="W397" s="22"/>
      <c r="X397" s="22"/>
      <c r="Y397" s="22" t="s">
        <v>124</v>
      </c>
      <c r="Z397" s="22" t="s">
        <v>125</v>
      </c>
      <c r="AA397" s="22" t="s">
        <v>125</v>
      </c>
      <c r="AB397" s="22" t="s">
        <v>126</v>
      </c>
      <c r="AC397" s="22" t="s">
        <v>126</v>
      </c>
      <c r="AD397" s="22" t="s">
        <v>126</v>
      </c>
      <c r="AE397" s="22">
        <v>11</v>
      </c>
      <c r="AF397" s="22">
        <v>37</v>
      </c>
      <c r="AG397" s="22">
        <v>120</v>
      </c>
      <c r="AH397" s="22" t="s">
        <v>800</v>
      </c>
      <c r="AI397" s="22" t="s">
        <v>1052</v>
      </c>
      <c r="AJ397" s="29"/>
    </row>
    <row r="398" ht="48" customHeight="1" spans="1:36">
      <c r="A398" s="31"/>
      <c r="B398" s="22">
        <v>1</v>
      </c>
      <c r="C398" s="22" t="s">
        <v>1053</v>
      </c>
      <c r="D398" s="22" t="s">
        <v>1054</v>
      </c>
      <c r="E398" s="22" t="s">
        <v>150</v>
      </c>
      <c r="F398" s="22" t="s">
        <v>217</v>
      </c>
      <c r="G398" s="22">
        <v>2020</v>
      </c>
      <c r="H398" s="22" t="s">
        <v>150</v>
      </c>
      <c r="I398" s="22" t="s">
        <v>839</v>
      </c>
      <c r="J398" s="22">
        <v>15991188891</v>
      </c>
      <c r="K398" s="22">
        <f t="shared" si="71"/>
        <v>3</v>
      </c>
      <c r="L398" s="22">
        <f t="shared" si="72"/>
        <v>3</v>
      </c>
      <c r="M398" s="22">
        <v>3</v>
      </c>
      <c r="N398" s="22"/>
      <c r="O398" s="22"/>
      <c r="P398" s="22"/>
      <c r="Q398" s="22"/>
      <c r="R398" s="22"/>
      <c r="S398" s="22"/>
      <c r="T398" s="22"/>
      <c r="U398" s="22"/>
      <c r="V398" s="22"/>
      <c r="W398" s="22"/>
      <c r="X398" s="22"/>
      <c r="Y398" s="22" t="s">
        <v>124</v>
      </c>
      <c r="Z398" s="22" t="s">
        <v>125</v>
      </c>
      <c r="AA398" s="22" t="s">
        <v>125</v>
      </c>
      <c r="AB398" s="22" t="s">
        <v>126</v>
      </c>
      <c r="AC398" s="22" t="s">
        <v>126</v>
      </c>
      <c r="AD398" s="22" t="s">
        <v>126</v>
      </c>
      <c r="AE398" s="22">
        <v>1</v>
      </c>
      <c r="AF398" s="22">
        <v>4</v>
      </c>
      <c r="AG398" s="22">
        <v>17</v>
      </c>
      <c r="AH398" s="22" t="s">
        <v>800</v>
      </c>
      <c r="AI398" s="22" t="s">
        <v>1054</v>
      </c>
      <c r="AJ398" s="29"/>
    </row>
    <row r="399" ht="48" customHeight="1" spans="1:36">
      <c r="A399" s="31"/>
      <c r="B399" s="22">
        <v>1</v>
      </c>
      <c r="C399" s="22" t="s">
        <v>1055</v>
      </c>
      <c r="D399" s="22" t="s">
        <v>1056</v>
      </c>
      <c r="E399" s="22" t="s">
        <v>150</v>
      </c>
      <c r="F399" s="22" t="s">
        <v>217</v>
      </c>
      <c r="G399" s="22">
        <v>2020</v>
      </c>
      <c r="H399" s="22" t="s">
        <v>150</v>
      </c>
      <c r="I399" s="22" t="s">
        <v>839</v>
      </c>
      <c r="J399" s="22">
        <v>15991188891</v>
      </c>
      <c r="K399" s="22">
        <f t="shared" si="71"/>
        <v>90</v>
      </c>
      <c r="L399" s="22">
        <f t="shared" si="72"/>
        <v>90</v>
      </c>
      <c r="M399" s="22">
        <v>90</v>
      </c>
      <c r="N399" s="22"/>
      <c r="O399" s="22"/>
      <c r="P399" s="22"/>
      <c r="Q399" s="22"/>
      <c r="R399" s="22"/>
      <c r="S399" s="22"/>
      <c r="T399" s="22"/>
      <c r="U399" s="22"/>
      <c r="V399" s="22"/>
      <c r="W399" s="22"/>
      <c r="X399" s="22"/>
      <c r="Y399" s="22" t="s">
        <v>124</v>
      </c>
      <c r="Z399" s="22" t="s">
        <v>125</v>
      </c>
      <c r="AA399" s="22" t="s">
        <v>125</v>
      </c>
      <c r="AB399" s="22" t="s">
        <v>126</v>
      </c>
      <c r="AC399" s="22" t="s">
        <v>126</v>
      </c>
      <c r="AD399" s="22" t="s">
        <v>126</v>
      </c>
      <c r="AE399" s="22">
        <v>24</v>
      </c>
      <c r="AF399" s="22">
        <v>74</v>
      </c>
      <c r="AG399" s="22">
        <v>389</v>
      </c>
      <c r="AH399" s="22" t="s">
        <v>800</v>
      </c>
      <c r="AI399" s="22" t="s">
        <v>1056</v>
      </c>
      <c r="AJ399" s="29"/>
    </row>
    <row r="400" ht="48" customHeight="1" spans="1:36">
      <c r="A400" s="31"/>
      <c r="B400" s="22">
        <v>1</v>
      </c>
      <c r="C400" s="22" t="s">
        <v>1057</v>
      </c>
      <c r="D400" s="22" t="s">
        <v>1058</v>
      </c>
      <c r="E400" s="22" t="s">
        <v>229</v>
      </c>
      <c r="F400" s="22" t="s">
        <v>1059</v>
      </c>
      <c r="G400" s="22">
        <v>2020</v>
      </c>
      <c r="H400" s="22" t="s">
        <v>229</v>
      </c>
      <c r="I400" s="22" t="s">
        <v>556</v>
      </c>
      <c r="J400" s="22">
        <v>18909155817</v>
      </c>
      <c r="K400" s="22">
        <f t="shared" si="71"/>
        <v>150</v>
      </c>
      <c r="L400" s="22">
        <f t="shared" si="72"/>
        <v>150</v>
      </c>
      <c r="M400" s="22">
        <v>150</v>
      </c>
      <c r="N400" s="22"/>
      <c r="O400" s="22"/>
      <c r="P400" s="22"/>
      <c r="Q400" s="22"/>
      <c r="R400" s="22"/>
      <c r="S400" s="22"/>
      <c r="T400" s="22"/>
      <c r="U400" s="22"/>
      <c r="V400" s="22"/>
      <c r="W400" s="22"/>
      <c r="X400" s="22"/>
      <c r="Y400" s="22" t="s">
        <v>124</v>
      </c>
      <c r="Z400" s="22" t="s">
        <v>125</v>
      </c>
      <c r="AA400" s="22" t="s">
        <v>125</v>
      </c>
      <c r="AB400" s="22" t="s">
        <v>126</v>
      </c>
      <c r="AC400" s="22" t="s">
        <v>126</v>
      </c>
      <c r="AD400" s="22" t="s">
        <v>126</v>
      </c>
      <c r="AE400" s="22">
        <v>79</v>
      </c>
      <c r="AF400" s="22">
        <v>239</v>
      </c>
      <c r="AG400" s="22">
        <v>239</v>
      </c>
      <c r="AH400" s="22" t="s">
        <v>800</v>
      </c>
      <c r="AI400" s="22" t="s">
        <v>1058</v>
      </c>
      <c r="AJ400" s="29"/>
    </row>
    <row r="401" ht="48" customHeight="1" spans="1:36">
      <c r="A401" s="31"/>
      <c r="B401" s="22">
        <v>1</v>
      </c>
      <c r="C401" s="22" t="s">
        <v>1060</v>
      </c>
      <c r="D401" s="22" t="s">
        <v>1061</v>
      </c>
      <c r="E401" s="22" t="s">
        <v>229</v>
      </c>
      <c r="F401" s="22" t="s">
        <v>1059</v>
      </c>
      <c r="G401" s="22">
        <v>2020</v>
      </c>
      <c r="H401" s="22" t="s">
        <v>229</v>
      </c>
      <c r="I401" s="22" t="s">
        <v>556</v>
      </c>
      <c r="J401" s="22">
        <v>18909155817</v>
      </c>
      <c r="K401" s="22">
        <f t="shared" si="71"/>
        <v>80</v>
      </c>
      <c r="L401" s="22">
        <f t="shared" si="72"/>
        <v>80</v>
      </c>
      <c r="M401" s="22">
        <v>80</v>
      </c>
      <c r="N401" s="22"/>
      <c r="O401" s="22"/>
      <c r="P401" s="22"/>
      <c r="Q401" s="22"/>
      <c r="R401" s="22"/>
      <c r="S401" s="22"/>
      <c r="T401" s="22"/>
      <c r="U401" s="22"/>
      <c r="V401" s="22"/>
      <c r="W401" s="22"/>
      <c r="X401" s="22"/>
      <c r="Y401" s="22" t="s">
        <v>124</v>
      </c>
      <c r="Z401" s="22" t="s">
        <v>125</v>
      </c>
      <c r="AA401" s="22" t="s">
        <v>125</v>
      </c>
      <c r="AB401" s="22" t="s">
        <v>126</v>
      </c>
      <c r="AC401" s="22" t="s">
        <v>126</v>
      </c>
      <c r="AD401" s="22" t="s">
        <v>126</v>
      </c>
      <c r="AE401" s="22">
        <v>3</v>
      </c>
      <c r="AF401" s="22">
        <v>11</v>
      </c>
      <c r="AG401" s="22">
        <v>11</v>
      </c>
      <c r="AH401" s="22" t="s">
        <v>800</v>
      </c>
      <c r="AI401" s="22" t="s">
        <v>1061</v>
      </c>
      <c r="AJ401" s="29"/>
    </row>
    <row r="402" ht="48" customHeight="1" spans="1:36">
      <c r="A402" s="31"/>
      <c r="B402" s="22">
        <v>1</v>
      </c>
      <c r="C402" s="22" t="s">
        <v>1062</v>
      </c>
      <c r="D402" s="22" t="s">
        <v>1063</v>
      </c>
      <c r="E402" s="22" t="s">
        <v>229</v>
      </c>
      <c r="F402" s="22" t="s">
        <v>1059</v>
      </c>
      <c r="G402" s="22">
        <v>2020</v>
      </c>
      <c r="H402" s="22" t="s">
        <v>229</v>
      </c>
      <c r="I402" s="22" t="s">
        <v>556</v>
      </c>
      <c r="J402" s="22">
        <v>18909155817</v>
      </c>
      <c r="K402" s="22">
        <f t="shared" si="71"/>
        <v>90</v>
      </c>
      <c r="L402" s="22">
        <f t="shared" si="72"/>
        <v>90</v>
      </c>
      <c r="M402" s="22">
        <v>90</v>
      </c>
      <c r="N402" s="22"/>
      <c r="O402" s="22"/>
      <c r="P402" s="22"/>
      <c r="Q402" s="22"/>
      <c r="R402" s="22"/>
      <c r="S402" s="22"/>
      <c r="T402" s="22"/>
      <c r="U402" s="22"/>
      <c r="V402" s="22"/>
      <c r="W402" s="22"/>
      <c r="X402" s="22"/>
      <c r="Y402" s="22" t="s">
        <v>124</v>
      </c>
      <c r="Z402" s="22" t="s">
        <v>125</v>
      </c>
      <c r="AA402" s="22" t="s">
        <v>125</v>
      </c>
      <c r="AB402" s="22" t="s">
        <v>126</v>
      </c>
      <c r="AC402" s="22" t="s">
        <v>126</v>
      </c>
      <c r="AD402" s="22" t="s">
        <v>126</v>
      </c>
      <c r="AE402" s="22">
        <v>8</v>
      </c>
      <c r="AF402" s="22">
        <v>23</v>
      </c>
      <c r="AG402" s="22">
        <v>23</v>
      </c>
      <c r="AH402" s="22" t="s">
        <v>800</v>
      </c>
      <c r="AI402" s="22" t="s">
        <v>1063</v>
      </c>
      <c r="AJ402" s="29"/>
    </row>
    <row r="403" ht="48" customHeight="1" spans="1:36">
      <c r="A403" s="31"/>
      <c r="B403" s="22">
        <v>1</v>
      </c>
      <c r="C403" s="22" t="s">
        <v>1064</v>
      </c>
      <c r="D403" s="22" t="s">
        <v>1065</v>
      </c>
      <c r="E403" s="22" t="s">
        <v>229</v>
      </c>
      <c r="F403" s="22" t="s">
        <v>516</v>
      </c>
      <c r="G403" s="22">
        <v>2020</v>
      </c>
      <c r="H403" s="22" t="s">
        <v>229</v>
      </c>
      <c r="I403" s="22" t="s">
        <v>556</v>
      </c>
      <c r="J403" s="22">
        <v>18909155817</v>
      </c>
      <c r="K403" s="22">
        <f t="shared" si="71"/>
        <v>120</v>
      </c>
      <c r="L403" s="22">
        <f t="shared" si="72"/>
        <v>120</v>
      </c>
      <c r="M403" s="22">
        <v>120</v>
      </c>
      <c r="N403" s="22"/>
      <c r="O403" s="22"/>
      <c r="P403" s="22"/>
      <c r="Q403" s="22"/>
      <c r="R403" s="22"/>
      <c r="S403" s="22"/>
      <c r="T403" s="22"/>
      <c r="U403" s="22"/>
      <c r="V403" s="22"/>
      <c r="W403" s="22"/>
      <c r="X403" s="22"/>
      <c r="Y403" s="22" t="s">
        <v>124</v>
      </c>
      <c r="Z403" s="22" t="s">
        <v>125</v>
      </c>
      <c r="AA403" s="22" t="s">
        <v>125</v>
      </c>
      <c r="AB403" s="22" t="s">
        <v>126</v>
      </c>
      <c r="AC403" s="22" t="s">
        <v>126</v>
      </c>
      <c r="AD403" s="22" t="s">
        <v>126</v>
      </c>
      <c r="AE403" s="22">
        <v>17</v>
      </c>
      <c r="AF403" s="22">
        <v>51</v>
      </c>
      <c r="AG403" s="22">
        <v>51</v>
      </c>
      <c r="AH403" s="22" t="s">
        <v>800</v>
      </c>
      <c r="AI403" s="22" t="s">
        <v>1065</v>
      </c>
      <c r="AJ403" s="29"/>
    </row>
    <row r="404" ht="48" customHeight="1" spans="1:36">
      <c r="A404" s="31"/>
      <c r="B404" s="22">
        <v>1</v>
      </c>
      <c r="C404" s="22" t="s">
        <v>1066</v>
      </c>
      <c r="D404" s="22" t="s">
        <v>1067</v>
      </c>
      <c r="E404" s="22" t="s">
        <v>238</v>
      </c>
      <c r="F404" s="22" t="s">
        <v>477</v>
      </c>
      <c r="G404" s="22">
        <v>2020</v>
      </c>
      <c r="H404" s="22" t="s">
        <v>238</v>
      </c>
      <c r="I404" s="22" t="s">
        <v>553</v>
      </c>
      <c r="J404" s="22">
        <v>13309156680</v>
      </c>
      <c r="K404" s="22">
        <f t="shared" si="71"/>
        <v>5</v>
      </c>
      <c r="L404" s="22">
        <f t="shared" si="72"/>
        <v>5</v>
      </c>
      <c r="M404" s="22">
        <v>5</v>
      </c>
      <c r="N404" s="22"/>
      <c r="O404" s="22"/>
      <c r="P404" s="22"/>
      <c r="Q404" s="22"/>
      <c r="R404" s="22"/>
      <c r="S404" s="22"/>
      <c r="T404" s="22"/>
      <c r="U404" s="22"/>
      <c r="V404" s="22"/>
      <c r="W404" s="22"/>
      <c r="X404" s="22"/>
      <c r="Y404" s="22" t="s">
        <v>124</v>
      </c>
      <c r="Z404" s="22" t="s">
        <v>125</v>
      </c>
      <c r="AA404" s="22" t="s">
        <v>125</v>
      </c>
      <c r="AB404" s="22" t="s">
        <v>126</v>
      </c>
      <c r="AC404" s="22" t="s">
        <v>126</v>
      </c>
      <c r="AD404" s="22" t="s">
        <v>126</v>
      </c>
      <c r="AE404" s="22">
        <v>6</v>
      </c>
      <c r="AF404" s="22">
        <v>16</v>
      </c>
      <c r="AG404" s="22">
        <v>48</v>
      </c>
      <c r="AH404" s="22" t="s">
        <v>800</v>
      </c>
      <c r="AI404" s="22" t="s">
        <v>1067</v>
      </c>
      <c r="AJ404" s="29"/>
    </row>
    <row r="405" ht="48" customHeight="1" spans="1:36">
      <c r="A405" s="31"/>
      <c r="B405" s="22">
        <v>1</v>
      </c>
      <c r="C405" s="22" t="s">
        <v>1068</v>
      </c>
      <c r="D405" s="22" t="s">
        <v>1069</v>
      </c>
      <c r="E405" s="22" t="s">
        <v>229</v>
      </c>
      <c r="F405" s="22" t="s">
        <v>516</v>
      </c>
      <c r="G405" s="22">
        <v>2020</v>
      </c>
      <c r="H405" s="22" t="s">
        <v>229</v>
      </c>
      <c r="I405" s="22" t="s">
        <v>556</v>
      </c>
      <c r="J405" s="22">
        <v>18909155817</v>
      </c>
      <c r="K405" s="22">
        <f t="shared" si="71"/>
        <v>45</v>
      </c>
      <c r="L405" s="22">
        <f t="shared" si="72"/>
        <v>45</v>
      </c>
      <c r="M405" s="22">
        <v>45</v>
      </c>
      <c r="N405" s="22"/>
      <c r="O405" s="22"/>
      <c r="P405" s="22"/>
      <c r="Q405" s="22"/>
      <c r="R405" s="22"/>
      <c r="S405" s="22"/>
      <c r="T405" s="22"/>
      <c r="U405" s="22"/>
      <c r="V405" s="22"/>
      <c r="W405" s="22"/>
      <c r="X405" s="22"/>
      <c r="Y405" s="22" t="s">
        <v>124</v>
      </c>
      <c r="Z405" s="22" t="s">
        <v>125</v>
      </c>
      <c r="AA405" s="22" t="s">
        <v>125</v>
      </c>
      <c r="AB405" s="22" t="s">
        <v>126</v>
      </c>
      <c r="AC405" s="22" t="s">
        <v>126</v>
      </c>
      <c r="AD405" s="22" t="s">
        <v>126</v>
      </c>
      <c r="AE405" s="22">
        <v>221</v>
      </c>
      <c r="AF405" s="22">
        <v>663</v>
      </c>
      <c r="AG405" s="22">
        <v>663</v>
      </c>
      <c r="AH405" s="22" t="s">
        <v>800</v>
      </c>
      <c r="AI405" s="22" t="s">
        <v>1069</v>
      </c>
      <c r="AJ405" s="29"/>
    </row>
    <row r="406" ht="48" customHeight="1" spans="1:36">
      <c r="A406" s="31"/>
      <c r="B406" s="22">
        <v>1</v>
      </c>
      <c r="C406" s="22" t="s">
        <v>1070</v>
      </c>
      <c r="D406" s="22" t="s">
        <v>1071</v>
      </c>
      <c r="E406" s="22" t="s">
        <v>229</v>
      </c>
      <c r="F406" s="22" t="s">
        <v>512</v>
      </c>
      <c r="G406" s="22">
        <v>2020</v>
      </c>
      <c r="H406" s="22" t="s">
        <v>229</v>
      </c>
      <c r="I406" s="22" t="s">
        <v>556</v>
      </c>
      <c r="J406" s="22">
        <v>18909155817</v>
      </c>
      <c r="K406" s="22">
        <f t="shared" si="71"/>
        <v>50</v>
      </c>
      <c r="L406" s="22">
        <f t="shared" si="72"/>
        <v>50</v>
      </c>
      <c r="M406" s="22">
        <v>50</v>
      </c>
      <c r="N406" s="22"/>
      <c r="O406" s="22"/>
      <c r="P406" s="22"/>
      <c r="Q406" s="22"/>
      <c r="R406" s="22"/>
      <c r="S406" s="22"/>
      <c r="T406" s="22"/>
      <c r="U406" s="22"/>
      <c r="V406" s="22"/>
      <c r="W406" s="22"/>
      <c r="X406" s="22"/>
      <c r="Y406" s="22" t="s">
        <v>124</v>
      </c>
      <c r="Z406" s="22" t="s">
        <v>125</v>
      </c>
      <c r="AA406" s="22" t="s">
        <v>125</v>
      </c>
      <c r="AB406" s="22" t="s">
        <v>126</v>
      </c>
      <c r="AC406" s="22" t="s">
        <v>126</v>
      </c>
      <c r="AD406" s="22" t="s">
        <v>126</v>
      </c>
      <c r="AE406" s="22">
        <v>3</v>
      </c>
      <c r="AF406" s="22">
        <v>9</v>
      </c>
      <c r="AG406" s="22">
        <v>69</v>
      </c>
      <c r="AH406" s="22" t="s">
        <v>800</v>
      </c>
      <c r="AI406" s="22" t="s">
        <v>1071</v>
      </c>
      <c r="AJ406" s="29"/>
    </row>
    <row r="407" ht="48" customHeight="1" spans="1:36">
      <c r="A407" s="31"/>
      <c r="B407" s="22">
        <v>1</v>
      </c>
      <c r="C407" s="22" t="s">
        <v>1072</v>
      </c>
      <c r="D407" s="22" t="s">
        <v>1073</v>
      </c>
      <c r="E407" s="22" t="s">
        <v>229</v>
      </c>
      <c r="F407" s="22" t="s">
        <v>512</v>
      </c>
      <c r="G407" s="22">
        <v>2020</v>
      </c>
      <c r="H407" s="22" t="s">
        <v>229</v>
      </c>
      <c r="I407" s="22" t="s">
        <v>556</v>
      </c>
      <c r="J407" s="22">
        <v>18909155817</v>
      </c>
      <c r="K407" s="22">
        <f t="shared" si="71"/>
        <v>242</v>
      </c>
      <c r="L407" s="22"/>
      <c r="M407" s="22"/>
      <c r="N407" s="22"/>
      <c r="O407" s="22"/>
      <c r="P407" s="22"/>
      <c r="Q407" s="22">
        <v>242</v>
      </c>
      <c r="R407" s="22"/>
      <c r="S407" s="22"/>
      <c r="T407" s="22"/>
      <c r="U407" s="22"/>
      <c r="V407" s="22"/>
      <c r="W407" s="22"/>
      <c r="X407" s="22"/>
      <c r="Y407" s="22" t="s">
        <v>124</v>
      </c>
      <c r="Z407" s="22" t="s">
        <v>125</v>
      </c>
      <c r="AA407" s="22" t="s">
        <v>125</v>
      </c>
      <c r="AB407" s="22" t="s">
        <v>126</v>
      </c>
      <c r="AC407" s="22" t="s">
        <v>126</v>
      </c>
      <c r="AD407" s="22" t="s">
        <v>126</v>
      </c>
      <c r="AE407" s="22">
        <v>7</v>
      </c>
      <c r="AF407" s="22">
        <v>20</v>
      </c>
      <c r="AG407" s="22">
        <v>20</v>
      </c>
      <c r="AH407" s="22" t="s">
        <v>800</v>
      </c>
      <c r="AI407" s="22" t="s">
        <v>1073</v>
      </c>
      <c r="AJ407" s="29"/>
    </row>
    <row r="408" ht="48" customHeight="1" spans="1:36">
      <c r="A408" s="31"/>
      <c r="B408" s="22">
        <v>1</v>
      </c>
      <c r="C408" s="22" t="s">
        <v>1074</v>
      </c>
      <c r="D408" s="22" t="s">
        <v>1075</v>
      </c>
      <c r="E408" s="22" t="s">
        <v>229</v>
      </c>
      <c r="F408" s="22" t="s">
        <v>1076</v>
      </c>
      <c r="G408" s="22">
        <v>2020</v>
      </c>
      <c r="H408" s="22" t="s">
        <v>229</v>
      </c>
      <c r="I408" s="22" t="s">
        <v>556</v>
      </c>
      <c r="J408" s="22">
        <v>18909155817</v>
      </c>
      <c r="K408" s="22">
        <f t="shared" si="71"/>
        <v>100</v>
      </c>
      <c r="L408" s="22"/>
      <c r="M408" s="22"/>
      <c r="N408" s="22"/>
      <c r="O408" s="22"/>
      <c r="P408" s="22"/>
      <c r="Q408" s="22">
        <v>100</v>
      </c>
      <c r="R408" s="22"/>
      <c r="S408" s="22"/>
      <c r="T408" s="22"/>
      <c r="U408" s="22"/>
      <c r="V408" s="22"/>
      <c r="W408" s="22"/>
      <c r="X408" s="22"/>
      <c r="Y408" s="22" t="s">
        <v>124</v>
      </c>
      <c r="Z408" s="22" t="s">
        <v>125</v>
      </c>
      <c r="AA408" s="22" t="s">
        <v>125</v>
      </c>
      <c r="AB408" s="22" t="s">
        <v>126</v>
      </c>
      <c r="AC408" s="22" t="s">
        <v>126</v>
      </c>
      <c r="AD408" s="22" t="s">
        <v>126</v>
      </c>
      <c r="AE408" s="22">
        <v>26</v>
      </c>
      <c r="AF408" s="22">
        <v>78</v>
      </c>
      <c r="AG408" s="22">
        <v>78</v>
      </c>
      <c r="AH408" s="22" t="s">
        <v>800</v>
      </c>
      <c r="AI408" s="22" t="s">
        <v>1075</v>
      </c>
      <c r="AJ408" s="29"/>
    </row>
    <row r="409" ht="48" customHeight="1" spans="1:36">
      <c r="A409" s="31"/>
      <c r="B409" s="22">
        <v>1</v>
      </c>
      <c r="C409" s="22" t="s">
        <v>1077</v>
      </c>
      <c r="D409" s="22" t="s">
        <v>1078</v>
      </c>
      <c r="E409" s="22" t="s">
        <v>229</v>
      </c>
      <c r="F409" s="22" t="s">
        <v>1079</v>
      </c>
      <c r="G409" s="22">
        <v>2020</v>
      </c>
      <c r="H409" s="22" t="s">
        <v>229</v>
      </c>
      <c r="I409" s="22" t="s">
        <v>556</v>
      </c>
      <c r="J409" s="22">
        <v>18909155817</v>
      </c>
      <c r="K409" s="22">
        <f t="shared" si="71"/>
        <v>30</v>
      </c>
      <c r="L409" s="22"/>
      <c r="M409" s="22"/>
      <c r="N409" s="22"/>
      <c r="O409" s="22"/>
      <c r="P409" s="22"/>
      <c r="Q409" s="22">
        <v>30</v>
      </c>
      <c r="R409" s="22"/>
      <c r="S409" s="22"/>
      <c r="T409" s="22"/>
      <c r="U409" s="22"/>
      <c r="V409" s="22"/>
      <c r="W409" s="22"/>
      <c r="X409" s="22"/>
      <c r="Y409" s="22" t="s">
        <v>124</v>
      </c>
      <c r="Z409" s="22" t="s">
        <v>125</v>
      </c>
      <c r="AA409" s="22" t="s">
        <v>125</v>
      </c>
      <c r="AB409" s="22" t="s">
        <v>126</v>
      </c>
      <c r="AC409" s="22" t="s">
        <v>126</v>
      </c>
      <c r="AD409" s="22" t="s">
        <v>126</v>
      </c>
      <c r="AE409" s="22">
        <v>4</v>
      </c>
      <c r="AF409" s="22">
        <v>13</v>
      </c>
      <c r="AG409" s="22">
        <v>103</v>
      </c>
      <c r="AH409" s="22" t="s">
        <v>800</v>
      </c>
      <c r="AI409" s="22" t="s">
        <v>1078</v>
      </c>
      <c r="AJ409" s="29"/>
    </row>
    <row r="410" ht="48" customHeight="1" spans="1:36">
      <c r="A410" s="31"/>
      <c r="B410" s="22">
        <v>1</v>
      </c>
      <c r="C410" s="22" t="s">
        <v>1080</v>
      </c>
      <c r="D410" s="22" t="s">
        <v>1081</v>
      </c>
      <c r="E410" s="22" t="s">
        <v>229</v>
      </c>
      <c r="F410" s="22" t="s">
        <v>312</v>
      </c>
      <c r="G410" s="22">
        <v>2020</v>
      </c>
      <c r="H410" s="22" t="s">
        <v>229</v>
      </c>
      <c r="I410" s="22" t="s">
        <v>556</v>
      </c>
      <c r="J410" s="22">
        <v>18909155817</v>
      </c>
      <c r="K410" s="22">
        <f t="shared" si="71"/>
        <v>160</v>
      </c>
      <c r="L410" s="22"/>
      <c r="M410" s="22"/>
      <c r="N410" s="22"/>
      <c r="O410" s="22"/>
      <c r="P410" s="22"/>
      <c r="Q410" s="22">
        <v>160</v>
      </c>
      <c r="R410" s="22"/>
      <c r="S410" s="22"/>
      <c r="T410" s="22"/>
      <c r="U410" s="22"/>
      <c r="V410" s="22"/>
      <c r="W410" s="22"/>
      <c r="X410" s="22"/>
      <c r="Y410" s="22" t="s">
        <v>124</v>
      </c>
      <c r="Z410" s="22" t="s">
        <v>125</v>
      </c>
      <c r="AA410" s="22" t="s">
        <v>125</v>
      </c>
      <c r="AB410" s="22" t="s">
        <v>126</v>
      </c>
      <c r="AC410" s="22" t="s">
        <v>126</v>
      </c>
      <c r="AD410" s="22" t="s">
        <v>126</v>
      </c>
      <c r="AE410" s="22">
        <v>13</v>
      </c>
      <c r="AF410" s="22">
        <v>40</v>
      </c>
      <c r="AG410" s="22">
        <v>40</v>
      </c>
      <c r="AH410" s="22" t="s">
        <v>800</v>
      </c>
      <c r="AI410" s="22" t="s">
        <v>1081</v>
      </c>
      <c r="AJ410" s="29"/>
    </row>
    <row r="411" ht="48" customHeight="1" spans="1:36">
      <c r="A411" s="31"/>
      <c r="B411" s="22">
        <v>1</v>
      </c>
      <c r="C411" s="22" t="s">
        <v>1082</v>
      </c>
      <c r="D411" s="22" t="s">
        <v>1083</v>
      </c>
      <c r="E411" s="22" t="s">
        <v>229</v>
      </c>
      <c r="F411" s="22" t="s">
        <v>312</v>
      </c>
      <c r="G411" s="22">
        <v>2020</v>
      </c>
      <c r="H411" s="22" t="s">
        <v>229</v>
      </c>
      <c r="I411" s="22" t="s">
        <v>556</v>
      </c>
      <c r="J411" s="22">
        <v>18909155817</v>
      </c>
      <c r="K411" s="22">
        <f t="shared" si="71"/>
        <v>100</v>
      </c>
      <c r="L411" s="22"/>
      <c r="M411" s="22"/>
      <c r="N411" s="22"/>
      <c r="O411" s="22"/>
      <c r="P411" s="22"/>
      <c r="Q411" s="22">
        <v>100</v>
      </c>
      <c r="R411" s="22"/>
      <c r="S411" s="22"/>
      <c r="T411" s="22"/>
      <c r="U411" s="22"/>
      <c r="V411" s="22"/>
      <c r="W411" s="22"/>
      <c r="X411" s="22"/>
      <c r="Y411" s="22" t="s">
        <v>124</v>
      </c>
      <c r="Z411" s="22" t="s">
        <v>125</v>
      </c>
      <c r="AA411" s="22" t="s">
        <v>125</v>
      </c>
      <c r="AB411" s="22" t="s">
        <v>126</v>
      </c>
      <c r="AC411" s="22" t="s">
        <v>126</v>
      </c>
      <c r="AD411" s="22" t="s">
        <v>126</v>
      </c>
      <c r="AE411" s="22">
        <v>19</v>
      </c>
      <c r="AF411" s="22">
        <v>60</v>
      </c>
      <c r="AG411" s="22">
        <v>60</v>
      </c>
      <c r="AH411" s="22" t="s">
        <v>800</v>
      </c>
      <c r="AI411" s="22" t="s">
        <v>1083</v>
      </c>
      <c r="AJ411" s="29"/>
    </row>
    <row r="412" ht="48" customHeight="1" spans="1:36">
      <c r="A412" s="31"/>
      <c r="B412" s="22">
        <v>1</v>
      </c>
      <c r="C412" s="22" t="s">
        <v>1084</v>
      </c>
      <c r="D412" s="22" t="s">
        <v>1085</v>
      </c>
      <c r="E412" s="22" t="s">
        <v>229</v>
      </c>
      <c r="F412" s="22" t="s">
        <v>312</v>
      </c>
      <c r="G412" s="22">
        <v>2020</v>
      </c>
      <c r="H412" s="22" t="s">
        <v>229</v>
      </c>
      <c r="I412" s="22" t="s">
        <v>556</v>
      </c>
      <c r="J412" s="22">
        <v>18909155817</v>
      </c>
      <c r="K412" s="22">
        <f t="shared" si="71"/>
        <v>30</v>
      </c>
      <c r="L412" s="22"/>
      <c r="M412" s="22"/>
      <c r="N412" s="22"/>
      <c r="O412" s="22"/>
      <c r="P412" s="22"/>
      <c r="Q412" s="22">
        <v>30</v>
      </c>
      <c r="R412" s="22"/>
      <c r="S412" s="22"/>
      <c r="T412" s="22"/>
      <c r="U412" s="22"/>
      <c r="V412" s="22"/>
      <c r="W412" s="22"/>
      <c r="X412" s="22"/>
      <c r="Y412" s="22" t="s">
        <v>124</v>
      </c>
      <c r="Z412" s="22" t="s">
        <v>125</v>
      </c>
      <c r="AA412" s="22" t="s">
        <v>125</v>
      </c>
      <c r="AB412" s="22" t="s">
        <v>126</v>
      </c>
      <c r="AC412" s="22" t="s">
        <v>126</v>
      </c>
      <c r="AD412" s="22" t="s">
        <v>126</v>
      </c>
      <c r="AE412" s="22">
        <v>35</v>
      </c>
      <c r="AF412" s="22">
        <v>110</v>
      </c>
      <c r="AG412" s="22">
        <v>110</v>
      </c>
      <c r="AH412" s="22" t="s">
        <v>800</v>
      </c>
      <c r="AI412" s="22" t="s">
        <v>1085</v>
      </c>
      <c r="AJ412" s="29"/>
    </row>
    <row r="413" ht="48" customHeight="1" spans="1:36">
      <c r="A413" s="31"/>
      <c r="B413" s="22">
        <v>1</v>
      </c>
      <c r="C413" s="22" t="s">
        <v>1086</v>
      </c>
      <c r="D413" s="22" t="s">
        <v>1087</v>
      </c>
      <c r="E413" s="22" t="s">
        <v>229</v>
      </c>
      <c r="F413" s="22" t="s">
        <v>305</v>
      </c>
      <c r="G413" s="22">
        <v>2020</v>
      </c>
      <c r="H413" s="22" t="s">
        <v>229</v>
      </c>
      <c r="I413" s="22" t="s">
        <v>556</v>
      </c>
      <c r="J413" s="22">
        <v>18909155817</v>
      </c>
      <c r="K413" s="22">
        <f t="shared" si="71"/>
        <v>120</v>
      </c>
      <c r="L413" s="22"/>
      <c r="M413" s="22"/>
      <c r="N413" s="22"/>
      <c r="O413" s="22"/>
      <c r="P413" s="22"/>
      <c r="Q413" s="22">
        <v>120</v>
      </c>
      <c r="R413" s="22"/>
      <c r="S413" s="22"/>
      <c r="T413" s="22"/>
      <c r="U413" s="22"/>
      <c r="V413" s="22"/>
      <c r="W413" s="22"/>
      <c r="X413" s="22"/>
      <c r="Y413" s="22" t="s">
        <v>124</v>
      </c>
      <c r="Z413" s="22" t="s">
        <v>125</v>
      </c>
      <c r="AA413" s="22" t="s">
        <v>125</v>
      </c>
      <c r="AB413" s="22" t="s">
        <v>126</v>
      </c>
      <c r="AC413" s="22" t="s">
        <v>126</v>
      </c>
      <c r="AD413" s="22" t="s">
        <v>126</v>
      </c>
      <c r="AE413" s="22">
        <v>14</v>
      </c>
      <c r="AF413" s="22">
        <v>43</v>
      </c>
      <c r="AG413" s="22">
        <v>43</v>
      </c>
      <c r="AH413" s="22" t="s">
        <v>800</v>
      </c>
      <c r="AI413" s="22" t="s">
        <v>1087</v>
      </c>
      <c r="AJ413" s="29"/>
    </row>
    <row r="414" ht="48" customHeight="1" spans="1:36">
      <c r="A414" s="31"/>
      <c r="B414" s="22">
        <v>1</v>
      </c>
      <c r="C414" s="22" t="s">
        <v>1088</v>
      </c>
      <c r="D414" s="22" t="s">
        <v>1089</v>
      </c>
      <c r="E414" s="22" t="s">
        <v>229</v>
      </c>
      <c r="F414" s="22" t="s">
        <v>305</v>
      </c>
      <c r="G414" s="22">
        <v>2020</v>
      </c>
      <c r="H414" s="22" t="s">
        <v>229</v>
      </c>
      <c r="I414" s="22" t="s">
        <v>556</v>
      </c>
      <c r="J414" s="22">
        <v>18909155817</v>
      </c>
      <c r="K414" s="22">
        <f t="shared" si="71"/>
        <v>80</v>
      </c>
      <c r="L414" s="22"/>
      <c r="M414" s="22"/>
      <c r="N414" s="22"/>
      <c r="O414" s="22"/>
      <c r="P414" s="22"/>
      <c r="Q414" s="22">
        <v>80</v>
      </c>
      <c r="R414" s="22"/>
      <c r="S414" s="22"/>
      <c r="T414" s="22"/>
      <c r="U414" s="22"/>
      <c r="V414" s="22"/>
      <c r="W414" s="22"/>
      <c r="X414" s="22"/>
      <c r="Y414" s="22" t="s">
        <v>124</v>
      </c>
      <c r="Z414" s="22" t="s">
        <v>125</v>
      </c>
      <c r="AA414" s="22" t="s">
        <v>125</v>
      </c>
      <c r="AB414" s="22" t="s">
        <v>126</v>
      </c>
      <c r="AC414" s="22" t="s">
        <v>126</v>
      </c>
      <c r="AD414" s="22" t="s">
        <v>126</v>
      </c>
      <c r="AE414" s="22">
        <v>27</v>
      </c>
      <c r="AF414" s="22">
        <v>80</v>
      </c>
      <c r="AG414" s="22">
        <v>80</v>
      </c>
      <c r="AH414" s="22" t="s">
        <v>800</v>
      </c>
      <c r="AI414" s="22" t="s">
        <v>1089</v>
      </c>
      <c r="AJ414" s="29"/>
    </row>
    <row r="415" ht="48" customHeight="1" spans="1:36">
      <c r="A415" s="31"/>
      <c r="B415" s="22">
        <v>1</v>
      </c>
      <c r="C415" s="22" t="s">
        <v>1090</v>
      </c>
      <c r="D415" s="22" t="s">
        <v>1091</v>
      </c>
      <c r="E415" s="22" t="s">
        <v>229</v>
      </c>
      <c r="F415" s="22" t="s">
        <v>305</v>
      </c>
      <c r="G415" s="22">
        <v>2020</v>
      </c>
      <c r="H415" s="22" t="s">
        <v>229</v>
      </c>
      <c r="I415" s="22" t="s">
        <v>556</v>
      </c>
      <c r="J415" s="22">
        <v>18909155817</v>
      </c>
      <c r="K415" s="22">
        <f t="shared" si="71"/>
        <v>140</v>
      </c>
      <c r="L415" s="22"/>
      <c r="M415" s="22"/>
      <c r="N415" s="22"/>
      <c r="O415" s="22"/>
      <c r="P415" s="22"/>
      <c r="Q415" s="22">
        <v>140</v>
      </c>
      <c r="R415" s="22"/>
      <c r="S415" s="22"/>
      <c r="T415" s="22"/>
      <c r="U415" s="22"/>
      <c r="V415" s="22"/>
      <c r="W415" s="22"/>
      <c r="X415" s="22"/>
      <c r="Y415" s="22" t="s">
        <v>124</v>
      </c>
      <c r="Z415" s="22" t="s">
        <v>125</v>
      </c>
      <c r="AA415" s="22" t="s">
        <v>125</v>
      </c>
      <c r="AB415" s="22" t="s">
        <v>126</v>
      </c>
      <c r="AC415" s="22" t="s">
        <v>126</v>
      </c>
      <c r="AD415" s="22" t="s">
        <v>126</v>
      </c>
      <c r="AE415" s="22">
        <v>63</v>
      </c>
      <c r="AF415" s="22">
        <v>189</v>
      </c>
      <c r="AG415" s="22">
        <v>189</v>
      </c>
      <c r="AH415" s="22" t="s">
        <v>800</v>
      </c>
      <c r="AI415" s="22" t="s">
        <v>1091</v>
      </c>
      <c r="AJ415" s="29"/>
    </row>
    <row r="416" ht="48" customHeight="1" spans="1:36">
      <c r="A416" s="31"/>
      <c r="B416" s="22">
        <v>1</v>
      </c>
      <c r="C416" s="22" t="s">
        <v>1092</v>
      </c>
      <c r="D416" s="22" t="s">
        <v>1093</v>
      </c>
      <c r="E416" s="22" t="s">
        <v>238</v>
      </c>
      <c r="F416" s="22" t="s">
        <v>480</v>
      </c>
      <c r="G416" s="22">
        <v>2020</v>
      </c>
      <c r="H416" s="22" t="s">
        <v>238</v>
      </c>
      <c r="I416" s="22" t="s">
        <v>553</v>
      </c>
      <c r="J416" s="22">
        <v>13309156680</v>
      </c>
      <c r="K416" s="22">
        <f t="shared" si="71"/>
        <v>231</v>
      </c>
      <c r="L416" s="22">
        <f>SUM(M416:P416)</f>
        <v>231</v>
      </c>
      <c r="M416" s="22"/>
      <c r="N416" s="22">
        <v>231</v>
      </c>
      <c r="O416" s="22"/>
      <c r="P416" s="22"/>
      <c r="Q416" s="22"/>
      <c r="R416" s="22"/>
      <c r="S416" s="22"/>
      <c r="T416" s="22"/>
      <c r="U416" s="22"/>
      <c r="V416" s="22"/>
      <c r="W416" s="22"/>
      <c r="X416" s="22"/>
      <c r="Y416" s="22" t="s">
        <v>124</v>
      </c>
      <c r="Z416" s="22" t="s">
        <v>125</v>
      </c>
      <c r="AA416" s="22" t="s">
        <v>125</v>
      </c>
      <c r="AB416" s="22" t="s">
        <v>126</v>
      </c>
      <c r="AC416" s="22" t="s">
        <v>126</v>
      </c>
      <c r="AD416" s="22" t="s">
        <v>126</v>
      </c>
      <c r="AE416" s="22">
        <v>14</v>
      </c>
      <c r="AF416" s="22">
        <v>45</v>
      </c>
      <c r="AG416" s="22">
        <v>99</v>
      </c>
      <c r="AH416" s="22" t="s">
        <v>800</v>
      </c>
      <c r="AI416" s="22" t="s">
        <v>1093</v>
      </c>
      <c r="AJ416" s="29"/>
    </row>
    <row r="417" ht="48" customHeight="1" spans="1:36">
      <c r="A417" s="31"/>
      <c r="B417" s="22">
        <v>1</v>
      </c>
      <c r="C417" s="22" t="s">
        <v>1094</v>
      </c>
      <c r="D417" s="22" t="s">
        <v>1095</v>
      </c>
      <c r="E417" s="22" t="s">
        <v>238</v>
      </c>
      <c r="F417" s="22" t="s">
        <v>480</v>
      </c>
      <c r="G417" s="22">
        <v>2020</v>
      </c>
      <c r="H417" s="22" t="s">
        <v>238</v>
      </c>
      <c r="I417" s="22" t="s">
        <v>553</v>
      </c>
      <c r="J417" s="22">
        <v>13309156680</v>
      </c>
      <c r="K417" s="22">
        <f t="shared" si="71"/>
        <v>90</v>
      </c>
      <c r="L417" s="22">
        <f t="shared" ref="L417:L423" si="73">SUM(M417:P417)</f>
        <v>90</v>
      </c>
      <c r="M417" s="22"/>
      <c r="N417" s="22">
        <v>90</v>
      </c>
      <c r="O417" s="22"/>
      <c r="P417" s="22"/>
      <c r="Q417" s="22"/>
      <c r="R417" s="22"/>
      <c r="S417" s="22"/>
      <c r="T417" s="22"/>
      <c r="U417" s="22"/>
      <c r="V417" s="22"/>
      <c r="W417" s="22"/>
      <c r="X417" s="22"/>
      <c r="Y417" s="22" t="s">
        <v>124</v>
      </c>
      <c r="Z417" s="22" t="s">
        <v>125</v>
      </c>
      <c r="AA417" s="22" t="s">
        <v>125</v>
      </c>
      <c r="AB417" s="22" t="s">
        <v>126</v>
      </c>
      <c r="AC417" s="22" t="s">
        <v>126</v>
      </c>
      <c r="AD417" s="22" t="s">
        <v>126</v>
      </c>
      <c r="AE417" s="22">
        <v>14</v>
      </c>
      <c r="AF417" s="22">
        <v>45</v>
      </c>
      <c r="AG417" s="22">
        <v>99</v>
      </c>
      <c r="AH417" s="22" t="s">
        <v>800</v>
      </c>
      <c r="AI417" s="22" t="s">
        <v>1095</v>
      </c>
      <c r="AJ417" s="29"/>
    </row>
    <row r="418" ht="48" customHeight="1" spans="1:36">
      <c r="A418" s="31"/>
      <c r="B418" s="22">
        <v>1</v>
      </c>
      <c r="C418" s="22" t="s">
        <v>1096</v>
      </c>
      <c r="D418" s="22" t="s">
        <v>1097</v>
      </c>
      <c r="E418" s="22" t="s">
        <v>238</v>
      </c>
      <c r="F418" s="22" t="s">
        <v>480</v>
      </c>
      <c r="G418" s="22">
        <v>2020</v>
      </c>
      <c r="H418" s="22" t="s">
        <v>238</v>
      </c>
      <c r="I418" s="22" t="s">
        <v>553</v>
      </c>
      <c r="J418" s="22">
        <v>13309156680</v>
      </c>
      <c r="K418" s="22">
        <f t="shared" si="71"/>
        <v>110</v>
      </c>
      <c r="L418" s="22">
        <f t="shared" si="73"/>
        <v>110</v>
      </c>
      <c r="M418" s="22"/>
      <c r="N418" s="22">
        <v>110</v>
      </c>
      <c r="O418" s="22"/>
      <c r="P418" s="22"/>
      <c r="Q418" s="22"/>
      <c r="R418" s="22"/>
      <c r="S418" s="22"/>
      <c r="T418" s="22"/>
      <c r="U418" s="22"/>
      <c r="V418" s="22"/>
      <c r="W418" s="22"/>
      <c r="X418" s="22"/>
      <c r="Y418" s="22" t="s">
        <v>124</v>
      </c>
      <c r="Z418" s="22" t="s">
        <v>125</v>
      </c>
      <c r="AA418" s="22" t="s">
        <v>125</v>
      </c>
      <c r="AB418" s="22" t="s">
        <v>126</v>
      </c>
      <c r="AC418" s="22" t="s">
        <v>126</v>
      </c>
      <c r="AD418" s="22" t="s">
        <v>126</v>
      </c>
      <c r="AE418" s="22">
        <v>5</v>
      </c>
      <c r="AF418" s="22">
        <v>14</v>
      </c>
      <c r="AG418" s="22">
        <v>63</v>
      </c>
      <c r="AH418" s="22" t="s">
        <v>800</v>
      </c>
      <c r="AI418" s="22" t="s">
        <v>1097</v>
      </c>
      <c r="AJ418" s="29"/>
    </row>
    <row r="419" ht="48" customHeight="1" spans="1:36">
      <c r="A419" s="31"/>
      <c r="B419" s="22">
        <v>1</v>
      </c>
      <c r="C419" s="22" t="s">
        <v>1098</v>
      </c>
      <c r="D419" s="22" t="s">
        <v>1099</v>
      </c>
      <c r="E419" s="22" t="s">
        <v>238</v>
      </c>
      <c r="F419" s="22" t="s">
        <v>480</v>
      </c>
      <c r="G419" s="22">
        <v>2020</v>
      </c>
      <c r="H419" s="22" t="s">
        <v>238</v>
      </c>
      <c r="I419" s="22" t="s">
        <v>553</v>
      </c>
      <c r="J419" s="22">
        <v>13309156680</v>
      </c>
      <c r="K419" s="22">
        <f t="shared" si="71"/>
        <v>50</v>
      </c>
      <c r="L419" s="22">
        <f t="shared" si="73"/>
        <v>50</v>
      </c>
      <c r="M419" s="22"/>
      <c r="N419" s="22">
        <v>50</v>
      </c>
      <c r="O419" s="22"/>
      <c r="P419" s="22"/>
      <c r="Q419" s="22"/>
      <c r="R419" s="22"/>
      <c r="S419" s="22"/>
      <c r="T419" s="22"/>
      <c r="U419" s="22"/>
      <c r="V419" s="22"/>
      <c r="W419" s="22"/>
      <c r="X419" s="22"/>
      <c r="Y419" s="22" t="s">
        <v>124</v>
      </c>
      <c r="Z419" s="22" t="s">
        <v>125</v>
      </c>
      <c r="AA419" s="22" t="s">
        <v>125</v>
      </c>
      <c r="AB419" s="22" t="s">
        <v>126</v>
      </c>
      <c r="AC419" s="22" t="s">
        <v>126</v>
      </c>
      <c r="AD419" s="22" t="s">
        <v>126</v>
      </c>
      <c r="AE419" s="22">
        <v>8</v>
      </c>
      <c r="AF419" s="22">
        <v>26</v>
      </c>
      <c r="AG419" s="22">
        <v>132</v>
      </c>
      <c r="AH419" s="22" t="s">
        <v>800</v>
      </c>
      <c r="AI419" s="22" t="s">
        <v>1099</v>
      </c>
      <c r="AJ419" s="29"/>
    </row>
    <row r="420" ht="48" customHeight="1" spans="1:36">
      <c r="A420" s="31"/>
      <c r="B420" s="22">
        <v>1</v>
      </c>
      <c r="C420" s="22" t="s">
        <v>1100</v>
      </c>
      <c r="D420" s="22" t="s">
        <v>1101</v>
      </c>
      <c r="E420" s="22" t="s">
        <v>238</v>
      </c>
      <c r="F420" s="22" t="s">
        <v>238</v>
      </c>
      <c r="G420" s="22">
        <v>2020</v>
      </c>
      <c r="H420" s="22" t="s">
        <v>238</v>
      </c>
      <c r="I420" s="22" t="s">
        <v>553</v>
      </c>
      <c r="J420" s="22">
        <v>13309156680</v>
      </c>
      <c r="K420" s="22">
        <f t="shared" si="71"/>
        <v>800</v>
      </c>
      <c r="L420" s="22">
        <f t="shared" si="73"/>
        <v>800</v>
      </c>
      <c r="M420" s="22"/>
      <c r="N420" s="22">
        <v>800</v>
      </c>
      <c r="O420" s="22"/>
      <c r="P420" s="22"/>
      <c r="Q420" s="22"/>
      <c r="R420" s="22"/>
      <c r="S420" s="22"/>
      <c r="T420" s="22"/>
      <c r="U420" s="22"/>
      <c r="V420" s="22"/>
      <c r="W420" s="22"/>
      <c r="X420" s="22"/>
      <c r="Y420" s="22" t="s">
        <v>124</v>
      </c>
      <c r="Z420" s="22" t="s">
        <v>125</v>
      </c>
      <c r="AA420" s="22" t="s">
        <v>125</v>
      </c>
      <c r="AB420" s="22" t="s">
        <v>126</v>
      </c>
      <c r="AC420" s="22" t="s">
        <v>126</v>
      </c>
      <c r="AD420" s="22" t="s">
        <v>126</v>
      </c>
      <c r="AE420" s="22">
        <v>118</v>
      </c>
      <c r="AF420" s="22">
        <v>356</v>
      </c>
      <c r="AG420" s="22">
        <v>468</v>
      </c>
      <c r="AH420" s="22" t="s">
        <v>800</v>
      </c>
      <c r="AI420" s="22" t="s">
        <v>1101</v>
      </c>
      <c r="AJ420" s="29"/>
    </row>
    <row r="421" ht="48" customHeight="1" spans="1:36">
      <c r="A421" s="31"/>
      <c r="B421" s="22">
        <v>1</v>
      </c>
      <c r="C421" s="22" t="s">
        <v>1102</v>
      </c>
      <c r="D421" s="22" t="s">
        <v>1103</v>
      </c>
      <c r="E421" s="22" t="s">
        <v>238</v>
      </c>
      <c r="F421" s="22" t="s">
        <v>483</v>
      </c>
      <c r="G421" s="22">
        <v>2020</v>
      </c>
      <c r="H421" s="22" t="s">
        <v>238</v>
      </c>
      <c r="I421" s="22" t="s">
        <v>553</v>
      </c>
      <c r="J421" s="22">
        <v>13309156680</v>
      </c>
      <c r="K421" s="22">
        <f t="shared" si="71"/>
        <v>100</v>
      </c>
      <c r="L421" s="22">
        <f t="shared" si="73"/>
        <v>100</v>
      </c>
      <c r="M421" s="22"/>
      <c r="N421" s="22">
        <v>100</v>
      </c>
      <c r="O421" s="22"/>
      <c r="P421" s="22"/>
      <c r="Q421" s="22"/>
      <c r="R421" s="22"/>
      <c r="S421" s="22"/>
      <c r="T421" s="22"/>
      <c r="U421" s="22"/>
      <c r="V421" s="22"/>
      <c r="W421" s="22"/>
      <c r="X421" s="22"/>
      <c r="Y421" s="22" t="s">
        <v>124</v>
      </c>
      <c r="Z421" s="22" t="s">
        <v>125</v>
      </c>
      <c r="AA421" s="22" t="s">
        <v>125</v>
      </c>
      <c r="AB421" s="22" t="s">
        <v>126</v>
      </c>
      <c r="AC421" s="22" t="s">
        <v>126</v>
      </c>
      <c r="AD421" s="22" t="s">
        <v>126</v>
      </c>
      <c r="AE421" s="22">
        <v>127</v>
      </c>
      <c r="AF421" s="22">
        <v>387</v>
      </c>
      <c r="AG421" s="22">
        <v>387</v>
      </c>
      <c r="AH421" s="22" t="s">
        <v>800</v>
      </c>
      <c r="AI421" s="22" t="s">
        <v>1103</v>
      </c>
      <c r="AJ421" s="29"/>
    </row>
    <row r="422" ht="48" customHeight="1" spans="1:36">
      <c r="A422" s="31"/>
      <c r="B422" s="22">
        <v>1</v>
      </c>
      <c r="C422" s="22" t="s">
        <v>1104</v>
      </c>
      <c r="D422" s="22" t="s">
        <v>1105</v>
      </c>
      <c r="E422" s="22" t="s">
        <v>238</v>
      </c>
      <c r="F422" s="22" t="s">
        <v>483</v>
      </c>
      <c r="G422" s="22">
        <v>2020</v>
      </c>
      <c r="H422" s="22" t="s">
        <v>238</v>
      </c>
      <c r="I422" s="22" t="s">
        <v>553</v>
      </c>
      <c r="J422" s="22">
        <v>13309156680</v>
      </c>
      <c r="K422" s="22">
        <f t="shared" si="71"/>
        <v>180</v>
      </c>
      <c r="L422" s="22">
        <f t="shared" si="73"/>
        <v>180</v>
      </c>
      <c r="M422" s="22"/>
      <c r="N422" s="22">
        <v>180</v>
      </c>
      <c r="O422" s="22"/>
      <c r="P422" s="22"/>
      <c r="Q422" s="22"/>
      <c r="R422" s="22"/>
      <c r="S422" s="22"/>
      <c r="T422" s="22"/>
      <c r="U422" s="22"/>
      <c r="V422" s="22"/>
      <c r="W422" s="22"/>
      <c r="X422" s="22"/>
      <c r="Y422" s="22" t="s">
        <v>124</v>
      </c>
      <c r="Z422" s="22" t="s">
        <v>125</v>
      </c>
      <c r="AA422" s="22" t="s">
        <v>125</v>
      </c>
      <c r="AB422" s="22" t="s">
        <v>126</v>
      </c>
      <c r="AC422" s="22" t="s">
        <v>126</v>
      </c>
      <c r="AD422" s="22" t="s">
        <v>126</v>
      </c>
      <c r="AE422" s="22">
        <v>127</v>
      </c>
      <c r="AF422" s="22">
        <v>387</v>
      </c>
      <c r="AG422" s="22">
        <v>387</v>
      </c>
      <c r="AH422" s="22" t="s">
        <v>800</v>
      </c>
      <c r="AI422" s="22" t="s">
        <v>1105</v>
      </c>
      <c r="AJ422" s="29"/>
    </row>
    <row r="423" ht="48" customHeight="1" spans="1:36">
      <c r="A423" s="31"/>
      <c r="B423" s="22">
        <v>1</v>
      </c>
      <c r="C423" s="22" t="s">
        <v>1106</v>
      </c>
      <c r="D423" s="22" t="s">
        <v>1107</v>
      </c>
      <c r="E423" s="22" t="s">
        <v>238</v>
      </c>
      <c r="F423" s="22" t="s">
        <v>483</v>
      </c>
      <c r="G423" s="22">
        <v>2020</v>
      </c>
      <c r="H423" s="22" t="s">
        <v>238</v>
      </c>
      <c r="I423" s="22" t="s">
        <v>553</v>
      </c>
      <c r="J423" s="22">
        <v>13309156680</v>
      </c>
      <c r="K423" s="22">
        <f t="shared" si="71"/>
        <v>300</v>
      </c>
      <c r="L423" s="22">
        <f t="shared" si="73"/>
        <v>300</v>
      </c>
      <c r="M423" s="22"/>
      <c r="N423" s="22">
        <v>300</v>
      </c>
      <c r="O423" s="22"/>
      <c r="P423" s="22"/>
      <c r="Q423" s="22"/>
      <c r="R423" s="22"/>
      <c r="S423" s="22"/>
      <c r="T423" s="22"/>
      <c r="U423" s="22"/>
      <c r="V423" s="22"/>
      <c r="W423" s="22"/>
      <c r="X423" s="22"/>
      <c r="Y423" s="22" t="s">
        <v>124</v>
      </c>
      <c r="Z423" s="22" t="s">
        <v>125</v>
      </c>
      <c r="AA423" s="22" t="s">
        <v>125</v>
      </c>
      <c r="AB423" s="22" t="s">
        <v>126</v>
      </c>
      <c r="AC423" s="22" t="s">
        <v>126</v>
      </c>
      <c r="AD423" s="22" t="s">
        <v>126</v>
      </c>
      <c r="AE423" s="22">
        <v>127</v>
      </c>
      <c r="AF423" s="22">
        <v>387</v>
      </c>
      <c r="AG423" s="22">
        <v>387</v>
      </c>
      <c r="AH423" s="22" t="s">
        <v>800</v>
      </c>
      <c r="AI423" s="22" t="s">
        <v>1107</v>
      </c>
      <c r="AJ423" s="29"/>
    </row>
    <row r="424" ht="48" customHeight="1" spans="1:36">
      <c r="A424" s="31"/>
      <c r="B424" s="22">
        <v>1</v>
      </c>
      <c r="C424" s="22" t="s">
        <v>1108</v>
      </c>
      <c r="D424" s="22" t="s">
        <v>1109</v>
      </c>
      <c r="E424" s="22" t="s">
        <v>238</v>
      </c>
      <c r="F424" s="22" t="s">
        <v>738</v>
      </c>
      <c r="G424" s="22">
        <v>2020</v>
      </c>
      <c r="H424" s="22" t="s">
        <v>238</v>
      </c>
      <c r="I424" s="22" t="s">
        <v>553</v>
      </c>
      <c r="J424" s="22">
        <v>13309156680</v>
      </c>
      <c r="K424" s="22">
        <f t="shared" ref="K424:K455" si="74">L424+Q424+R424+S424+T424+U424+V424+W424+X424</f>
        <v>50</v>
      </c>
      <c r="L424" s="22"/>
      <c r="M424" s="22"/>
      <c r="N424" s="22"/>
      <c r="O424" s="22"/>
      <c r="P424" s="22"/>
      <c r="Q424" s="22">
        <v>50</v>
      </c>
      <c r="R424" s="22"/>
      <c r="S424" s="22"/>
      <c r="T424" s="22"/>
      <c r="U424" s="22"/>
      <c r="V424" s="22"/>
      <c r="W424" s="22"/>
      <c r="X424" s="22"/>
      <c r="Y424" s="22" t="s">
        <v>124</v>
      </c>
      <c r="Z424" s="22" t="s">
        <v>125</v>
      </c>
      <c r="AA424" s="22" t="s">
        <v>125</v>
      </c>
      <c r="AB424" s="22" t="s">
        <v>126</v>
      </c>
      <c r="AC424" s="22" t="s">
        <v>126</v>
      </c>
      <c r="AD424" s="22" t="s">
        <v>126</v>
      </c>
      <c r="AE424" s="22">
        <v>103</v>
      </c>
      <c r="AF424" s="22">
        <v>313</v>
      </c>
      <c r="AG424" s="22">
        <v>544</v>
      </c>
      <c r="AH424" s="22" t="s">
        <v>800</v>
      </c>
      <c r="AI424" s="22" t="s">
        <v>1109</v>
      </c>
      <c r="AJ424" s="29"/>
    </row>
    <row r="425" ht="48" customHeight="1" spans="1:36">
      <c r="A425" s="31"/>
      <c r="B425" s="22">
        <v>1</v>
      </c>
      <c r="C425" s="22" t="s">
        <v>1110</v>
      </c>
      <c r="D425" s="22" t="s">
        <v>1111</v>
      </c>
      <c r="E425" s="22" t="s">
        <v>229</v>
      </c>
      <c r="F425" s="22" t="s">
        <v>1112</v>
      </c>
      <c r="G425" s="22">
        <v>2020</v>
      </c>
      <c r="H425" s="22" t="s">
        <v>229</v>
      </c>
      <c r="I425" s="22" t="s">
        <v>556</v>
      </c>
      <c r="J425" s="22">
        <v>18909155817</v>
      </c>
      <c r="K425" s="22">
        <f t="shared" si="74"/>
        <v>80</v>
      </c>
      <c r="L425" s="22"/>
      <c r="M425" s="22"/>
      <c r="N425" s="22"/>
      <c r="O425" s="22"/>
      <c r="P425" s="22"/>
      <c r="Q425" s="22">
        <v>80</v>
      </c>
      <c r="R425" s="22"/>
      <c r="S425" s="22"/>
      <c r="T425" s="22"/>
      <c r="U425" s="22"/>
      <c r="V425" s="22"/>
      <c r="W425" s="22"/>
      <c r="X425" s="22"/>
      <c r="Y425" s="22" t="s">
        <v>124</v>
      </c>
      <c r="Z425" s="22" t="s">
        <v>125</v>
      </c>
      <c r="AA425" s="22" t="s">
        <v>125</v>
      </c>
      <c r="AB425" s="22" t="s">
        <v>126</v>
      </c>
      <c r="AC425" s="22" t="s">
        <v>126</v>
      </c>
      <c r="AD425" s="22" t="s">
        <v>126</v>
      </c>
      <c r="AE425" s="22">
        <v>8</v>
      </c>
      <c r="AF425" s="22">
        <v>24</v>
      </c>
      <c r="AG425" s="22">
        <v>24</v>
      </c>
      <c r="AH425" s="22" t="s">
        <v>800</v>
      </c>
      <c r="AI425" s="22" t="s">
        <v>1111</v>
      </c>
      <c r="AJ425" s="29"/>
    </row>
    <row r="426" ht="48" customHeight="1" spans="1:36">
      <c r="A426" s="31"/>
      <c r="B426" s="22">
        <v>1</v>
      </c>
      <c r="C426" s="22" t="s">
        <v>1113</v>
      </c>
      <c r="D426" s="22" t="s">
        <v>1114</v>
      </c>
      <c r="E426" s="22" t="s">
        <v>238</v>
      </c>
      <c r="F426" s="22" t="s">
        <v>477</v>
      </c>
      <c r="G426" s="22">
        <v>2020</v>
      </c>
      <c r="H426" s="22" t="s">
        <v>238</v>
      </c>
      <c r="I426" s="22" t="s">
        <v>553</v>
      </c>
      <c r="J426" s="22">
        <v>13309156680</v>
      </c>
      <c r="K426" s="22">
        <f t="shared" si="74"/>
        <v>30</v>
      </c>
      <c r="L426" s="22"/>
      <c r="M426" s="22"/>
      <c r="N426" s="22"/>
      <c r="O426" s="22"/>
      <c r="P426" s="22"/>
      <c r="Q426" s="22">
        <v>30</v>
      </c>
      <c r="R426" s="22"/>
      <c r="S426" s="22"/>
      <c r="T426" s="22"/>
      <c r="U426" s="22"/>
      <c r="V426" s="22"/>
      <c r="W426" s="22"/>
      <c r="X426" s="22"/>
      <c r="Y426" s="22" t="s">
        <v>124</v>
      </c>
      <c r="Z426" s="22" t="s">
        <v>125</v>
      </c>
      <c r="AA426" s="22" t="s">
        <v>125</v>
      </c>
      <c r="AB426" s="22" t="s">
        <v>126</v>
      </c>
      <c r="AC426" s="22" t="s">
        <v>126</v>
      </c>
      <c r="AD426" s="22" t="s">
        <v>126</v>
      </c>
      <c r="AE426" s="22">
        <v>5</v>
      </c>
      <c r="AF426" s="22">
        <v>16</v>
      </c>
      <c r="AG426" s="22">
        <v>72</v>
      </c>
      <c r="AH426" s="22" t="s">
        <v>800</v>
      </c>
      <c r="AI426" s="22" t="s">
        <v>1114</v>
      </c>
      <c r="AJ426" s="29"/>
    </row>
    <row r="427" ht="48" customHeight="1" spans="1:36">
      <c r="A427" s="31"/>
      <c r="B427" s="22">
        <v>1</v>
      </c>
      <c r="C427" s="22" t="s">
        <v>1115</v>
      </c>
      <c r="D427" s="22" t="s">
        <v>1116</v>
      </c>
      <c r="E427" s="22" t="s">
        <v>229</v>
      </c>
      <c r="F427" s="22" t="s">
        <v>1112</v>
      </c>
      <c r="G427" s="22">
        <v>2020</v>
      </c>
      <c r="H427" s="22" t="s">
        <v>229</v>
      </c>
      <c r="I427" s="22" t="s">
        <v>556</v>
      </c>
      <c r="J427" s="22">
        <v>18909155817</v>
      </c>
      <c r="K427" s="22">
        <f t="shared" si="74"/>
        <v>50</v>
      </c>
      <c r="L427" s="22"/>
      <c r="M427" s="22"/>
      <c r="N427" s="22"/>
      <c r="O427" s="22"/>
      <c r="P427" s="22"/>
      <c r="Q427" s="22">
        <v>50</v>
      </c>
      <c r="R427" s="22"/>
      <c r="S427" s="22"/>
      <c r="T427" s="22"/>
      <c r="U427" s="22"/>
      <c r="V427" s="22"/>
      <c r="W427" s="22"/>
      <c r="X427" s="22"/>
      <c r="Y427" s="22" t="s">
        <v>124</v>
      </c>
      <c r="Z427" s="22" t="s">
        <v>125</v>
      </c>
      <c r="AA427" s="22" t="s">
        <v>125</v>
      </c>
      <c r="AB427" s="22" t="s">
        <v>126</v>
      </c>
      <c r="AC427" s="22" t="s">
        <v>126</v>
      </c>
      <c r="AD427" s="22" t="s">
        <v>126</v>
      </c>
      <c r="AE427" s="22">
        <v>13</v>
      </c>
      <c r="AF427" s="22">
        <v>40</v>
      </c>
      <c r="AG427" s="22">
        <v>40</v>
      </c>
      <c r="AH427" s="22" t="s">
        <v>800</v>
      </c>
      <c r="AI427" s="22" t="s">
        <v>1116</v>
      </c>
      <c r="AJ427" s="29"/>
    </row>
    <row r="428" ht="48" customHeight="1" spans="1:36">
      <c r="A428" s="31"/>
      <c r="B428" s="22">
        <v>1</v>
      </c>
      <c r="C428" s="22" t="s">
        <v>1117</v>
      </c>
      <c r="D428" s="22" t="s">
        <v>1118</v>
      </c>
      <c r="E428" s="22" t="s">
        <v>238</v>
      </c>
      <c r="F428" s="22" t="s">
        <v>589</v>
      </c>
      <c r="G428" s="22">
        <v>2020</v>
      </c>
      <c r="H428" s="22" t="s">
        <v>238</v>
      </c>
      <c r="I428" s="22" t="s">
        <v>553</v>
      </c>
      <c r="J428" s="22">
        <v>13309156680</v>
      </c>
      <c r="K428" s="22">
        <f t="shared" si="74"/>
        <v>220</v>
      </c>
      <c r="L428" s="22"/>
      <c r="M428" s="22"/>
      <c r="N428" s="22"/>
      <c r="O428" s="22"/>
      <c r="P428" s="22"/>
      <c r="Q428" s="22">
        <v>220</v>
      </c>
      <c r="R428" s="22"/>
      <c r="S428" s="22"/>
      <c r="T428" s="22"/>
      <c r="U428" s="22"/>
      <c r="V428" s="22"/>
      <c r="W428" s="22"/>
      <c r="X428" s="22"/>
      <c r="Y428" s="22" t="s">
        <v>124</v>
      </c>
      <c r="Z428" s="22" t="s">
        <v>125</v>
      </c>
      <c r="AA428" s="22" t="s">
        <v>125</v>
      </c>
      <c r="AB428" s="22" t="s">
        <v>126</v>
      </c>
      <c r="AC428" s="22" t="s">
        <v>126</v>
      </c>
      <c r="AD428" s="22" t="s">
        <v>126</v>
      </c>
      <c r="AE428" s="22">
        <v>77</v>
      </c>
      <c r="AF428" s="22">
        <v>231</v>
      </c>
      <c r="AG428" s="22">
        <v>677</v>
      </c>
      <c r="AH428" s="22" t="s">
        <v>800</v>
      </c>
      <c r="AI428" s="22" t="s">
        <v>1118</v>
      </c>
      <c r="AJ428" s="29"/>
    </row>
    <row r="429" ht="48" customHeight="1" spans="1:36">
      <c r="A429" s="31"/>
      <c r="B429" s="22">
        <v>1</v>
      </c>
      <c r="C429" s="22" t="s">
        <v>1119</v>
      </c>
      <c r="D429" s="22" t="s">
        <v>1120</v>
      </c>
      <c r="E429" s="22" t="s">
        <v>229</v>
      </c>
      <c r="F429" s="22" t="s">
        <v>1112</v>
      </c>
      <c r="G429" s="22">
        <v>2020</v>
      </c>
      <c r="H429" s="22" t="s">
        <v>229</v>
      </c>
      <c r="I429" s="22" t="s">
        <v>556</v>
      </c>
      <c r="J429" s="22">
        <v>18909155817</v>
      </c>
      <c r="K429" s="22">
        <f t="shared" si="74"/>
        <v>80</v>
      </c>
      <c r="L429" s="22"/>
      <c r="M429" s="22"/>
      <c r="N429" s="22"/>
      <c r="O429" s="22"/>
      <c r="P429" s="22"/>
      <c r="Q429" s="22">
        <v>80</v>
      </c>
      <c r="R429" s="22"/>
      <c r="S429" s="22"/>
      <c r="T429" s="22"/>
      <c r="U429" s="22"/>
      <c r="V429" s="22"/>
      <c r="W429" s="22"/>
      <c r="X429" s="22"/>
      <c r="Y429" s="22" t="s">
        <v>124</v>
      </c>
      <c r="Z429" s="22" t="s">
        <v>125</v>
      </c>
      <c r="AA429" s="22" t="s">
        <v>125</v>
      </c>
      <c r="AB429" s="22" t="s">
        <v>126</v>
      </c>
      <c r="AC429" s="22" t="s">
        <v>126</v>
      </c>
      <c r="AD429" s="22" t="s">
        <v>126</v>
      </c>
      <c r="AE429" s="22">
        <v>215</v>
      </c>
      <c r="AF429" s="22">
        <v>645</v>
      </c>
      <c r="AG429" s="22">
        <v>645</v>
      </c>
      <c r="AH429" s="22" t="s">
        <v>800</v>
      </c>
      <c r="AI429" s="22" t="s">
        <v>1120</v>
      </c>
      <c r="AJ429" s="29"/>
    </row>
    <row r="430" ht="48" customHeight="1" spans="1:36">
      <c r="A430" s="31"/>
      <c r="B430" s="22">
        <v>1</v>
      </c>
      <c r="C430" s="22" t="s">
        <v>1121</v>
      </c>
      <c r="D430" s="22" t="s">
        <v>1122</v>
      </c>
      <c r="E430" s="22" t="s">
        <v>238</v>
      </c>
      <c r="F430" s="22" t="s">
        <v>589</v>
      </c>
      <c r="G430" s="22">
        <v>2020</v>
      </c>
      <c r="H430" s="22" t="s">
        <v>238</v>
      </c>
      <c r="I430" s="22" t="s">
        <v>553</v>
      </c>
      <c r="J430" s="22">
        <v>13309156680</v>
      </c>
      <c r="K430" s="22">
        <f t="shared" si="74"/>
        <v>24.1875</v>
      </c>
      <c r="L430" s="22"/>
      <c r="M430" s="22"/>
      <c r="N430" s="22"/>
      <c r="O430" s="22"/>
      <c r="P430" s="22"/>
      <c r="Q430" s="22">
        <v>24.1875</v>
      </c>
      <c r="R430" s="22"/>
      <c r="S430" s="22"/>
      <c r="T430" s="22"/>
      <c r="U430" s="22"/>
      <c r="V430" s="22"/>
      <c r="W430" s="22"/>
      <c r="X430" s="22"/>
      <c r="Y430" s="22" t="s">
        <v>124</v>
      </c>
      <c r="Z430" s="22" t="s">
        <v>125</v>
      </c>
      <c r="AA430" s="22" t="s">
        <v>125</v>
      </c>
      <c r="AB430" s="22" t="s">
        <v>126</v>
      </c>
      <c r="AC430" s="22" t="s">
        <v>126</v>
      </c>
      <c r="AD430" s="22" t="s">
        <v>126</v>
      </c>
      <c r="AE430" s="22">
        <v>76</v>
      </c>
      <c r="AF430" s="22">
        <v>231</v>
      </c>
      <c r="AG430" s="22">
        <v>677</v>
      </c>
      <c r="AH430" s="22" t="s">
        <v>800</v>
      </c>
      <c r="AI430" s="22" t="s">
        <v>1122</v>
      </c>
      <c r="AJ430" s="29"/>
    </row>
    <row r="431" ht="48" customHeight="1" spans="1:36">
      <c r="A431" s="31"/>
      <c r="B431" s="22">
        <v>1</v>
      </c>
      <c r="C431" s="22" t="s">
        <v>1123</v>
      </c>
      <c r="D431" s="22" t="s">
        <v>1124</v>
      </c>
      <c r="E431" s="22" t="s">
        <v>238</v>
      </c>
      <c r="F431" s="22" t="s">
        <v>589</v>
      </c>
      <c r="G431" s="22">
        <v>2020</v>
      </c>
      <c r="H431" s="22" t="s">
        <v>238</v>
      </c>
      <c r="I431" s="22" t="s">
        <v>553</v>
      </c>
      <c r="J431" s="22">
        <v>13309156680</v>
      </c>
      <c r="K431" s="22">
        <f t="shared" si="74"/>
        <v>600</v>
      </c>
      <c r="L431" s="22"/>
      <c r="M431" s="22"/>
      <c r="N431" s="22"/>
      <c r="O431" s="22"/>
      <c r="P431" s="22"/>
      <c r="Q431" s="22">
        <v>600</v>
      </c>
      <c r="R431" s="22"/>
      <c r="S431" s="22"/>
      <c r="T431" s="22"/>
      <c r="U431" s="22"/>
      <c r="V431" s="22"/>
      <c r="W431" s="22"/>
      <c r="X431" s="22"/>
      <c r="Y431" s="22" t="s">
        <v>124</v>
      </c>
      <c r="Z431" s="22" t="s">
        <v>125</v>
      </c>
      <c r="AA431" s="22" t="s">
        <v>125</v>
      </c>
      <c r="AB431" s="22" t="s">
        <v>126</v>
      </c>
      <c r="AC431" s="22" t="s">
        <v>126</v>
      </c>
      <c r="AD431" s="22" t="s">
        <v>126</v>
      </c>
      <c r="AE431" s="22">
        <v>76</v>
      </c>
      <c r="AF431" s="22">
        <v>231</v>
      </c>
      <c r="AG431" s="22">
        <v>677</v>
      </c>
      <c r="AH431" s="22" t="s">
        <v>800</v>
      </c>
      <c r="AI431" s="22" t="s">
        <v>1124</v>
      </c>
      <c r="AJ431" s="29"/>
    </row>
    <row r="432" ht="48" customHeight="1" spans="1:36">
      <c r="A432" s="31"/>
      <c r="B432" s="22">
        <v>1</v>
      </c>
      <c r="C432" s="22" t="s">
        <v>1125</v>
      </c>
      <c r="D432" s="22" t="s">
        <v>1126</v>
      </c>
      <c r="E432" s="22" t="s">
        <v>229</v>
      </c>
      <c r="F432" s="22" t="s">
        <v>1112</v>
      </c>
      <c r="G432" s="22">
        <v>2020</v>
      </c>
      <c r="H432" s="22" t="s">
        <v>229</v>
      </c>
      <c r="I432" s="22" t="s">
        <v>556</v>
      </c>
      <c r="J432" s="22">
        <v>18909155817</v>
      </c>
      <c r="K432" s="22">
        <f t="shared" si="74"/>
        <v>10</v>
      </c>
      <c r="L432" s="22"/>
      <c r="M432" s="22"/>
      <c r="N432" s="22"/>
      <c r="O432" s="22"/>
      <c r="P432" s="22"/>
      <c r="Q432" s="22">
        <v>10</v>
      </c>
      <c r="R432" s="22"/>
      <c r="S432" s="22"/>
      <c r="T432" s="22"/>
      <c r="U432" s="22"/>
      <c r="V432" s="22"/>
      <c r="W432" s="22"/>
      <c r="X432" s="22"/>
      <c r="Y432" s="22" t="s">
        <v>124</v>
      </c>
      <c r="Z432" s="22" t="s">
        <v>125</v>
      </c>
      <c r="AA432" s="22" t="s">
        <v>125</v>
      </c>
      <c r="AB432" s="22" t="s">
        <v>126</v>
      </c>
      <c r="AC432" s="22" t="s">
        <v>126</v>
      </c>
      <c r="AD432" s="22" t="s">
        <v>126</v>
      </c>
      <c r="AE432" s="22">
        <v>40</v>
      </c>
      <c r="AF432" s="22">
        <v>121</v>
      </c>
      <c r="AG432" s="22">
        <v>121</v>
      </c>
      <c r="AH432" s="22" t="s">
        <v>800</v>
      </c>
      <c r="AI432" s="22" t="s">
        <v>1126</v>
      </c>
      <c r="AJ432" s="29"/>
    </row>
    <row r="433" ht="48" customHeight="1" spans="1:36">
      <c r="A433" s="31"/>
      <c r="B433" s="22">
        <v>1</v>
      </c>
      <c r="C433" s="22" t="s">
        <v>1127</v>
      </c>
      <c r="D433" s="22" t="s">
        <v>1128</v>
      </c>
      <c r="E433" s="22" t="s">
        <v>238</v>
      </c>
      <c r="F433" s="22" t="s">
        <v>589</v>
      </c>
      <c r="G433" s="22">
        <v>2020</v>
      </c>
      <c r="H433" s="22" t="s">
        <v>238</v>
      </c>
      <c r="I433" s="22" t="s">
        <v>553</v>
      </c>
      <c r="J433" s="22">
        <v>13309156680</v>
      </c>
      <c r="K433" s="22">
        <f t="shared" si="74"/>
        <v>1020</v>
      </c>
      <c r="L433" s="22"/>
      <c r="M433" s="22"/>
      <c r="N433" s="22"/>
      <c r="O433" s="22"/>
      <c r="P433" s="22"/>
      <c r="Q433" s="22">
        <v>1020</v>
      </c>
      <c r="R433" s="22"/>
      <c r="S433" s="22"/>
      <c r="T433" s="22"/>
      <c r="U433" s="22"/>
      <c r="V433" s="22"/>
      <c r="W433" s="22"/>
      <c r="X433" s="22"/>
      <c r="Y433" s="22" t="s">
        <v>124</v>
      </c>
      <c r="Z433" s="22" t="s">
        <v>125</v>
      </c>
      <c r="AA433" s="22" t="s">
        <v>125</v>
      </c>
      <c r="AB433" s="22" t="s">
        <v>126</v>
      </c>
      <c r="AC433" s="22" t="s">
        <v>126</v>
      </c>
      <c r="AD433" s="22" t="s">
        <v>126</v>
      </c>
      <c r="AE433" s="22">
        <v>76</v>
      </c>
      <c r="AF433" s="22">
        <v>231</v>
      </c>
      <c r="AG433" s="22">
        <v>677</v>
      </c>
      <c r="AH433" s="22" t="s">
        <v>800</v>
      </c>
      <c r="AI433" s="22" t="s">
        <v>1128</v>
      </c>
      <c r="AJ433" s="29"/>
    </row>
    <row r="434" ht="48" customHeight="1" spans="1:36">
      <c r="A434" s="31"/>
      <c r="B434" s="22">
        <v>1</v>
      </c>
      <c r="C434" s="22" t="s">
        <v>1129</v>
      </c>
      <c r="D434" s="22" t="s">
        <v>1089</v>
      </c>
      <c r="E434" s="22" t="s">
        <v>229</v>
      </c>
      <c r="F434" s="22" t="s">
        <v>1130</v>
      </c>
      <c r="G434" s="22">
        <v>2020</v>
      </c>
      <c r="H434" s="22" t="s">
        <v>229</v>
      </c>
      <c r="I434" s="22" t="s">
        <v>556</v>
      </c>
      <c r="J434" s="22">
        <v>18909155817</v>
      </c>
      <c r="K434" s="22">
        <f t="shared" si="74"/>
        <v>80</v>
      </c>
      <c r="L434" s="22"/>
      <c r="M434" s="22"/>
      <c r="N434" s="22"/>
      <c r="O434" s="22"/>
      <c r="P434" s="22"/>
      <c r="Q434" s="22">
        <v>80</v>
      </c>
      <c r="R434" s="22"/>
      <c r="S434" s="22"/>
      <c r="T434" s="22"/>
      <c r="U434" s="22"/>
      <c r="V434" s="22"/>
      <c r="W434" s="22"/>
      <c r="X434" s="22"/>
      <c r="Y434" s="22" t="s">
        <v>124</v>
      </c>
      <c r="Z434" s="22" t="s">
        <v>125</v>
      </c>
      <c r="AA434" s="22" t="s">
        <v>125</v>
      </c>
      <c r="AB434" s="22" t="s">
        <v>126</v>
      </c>
      <c r="AC434" s="22" t="s">
        <v>126</v>
      </c>
      <c r="AD434" s="22" t="s">
        <v>126</v>
      </c>
      <c r="AE434" s="22">
        <v>4</v>
      </c>
      <c r="AF434" s="22">
        <v>12</v>
      </c>
      <c r="AG434" s="22">
        <v>12</v>
      </c>
      <c r="AH434" s="22" t="s">
        <v>800</v>
      </c>
      <c r="AI434" s="22" t="s">
        <v>1089</v>
      </c>
      <c r="AJ434" s="29"/>
    </row>
    <row r="435" ht="48" customHeight="1" spans="1:36">
      <c r="A435" s="31"/>
      <c r="B435" s="22">
        <v>1</v>
      </c>
      <c r="C435" s="22" t="s">
        <v>1131</v>
      </c>
      <c r="D435" s="22" t="s">
        <v>1132</v>
      </c>
      <c r="E435" s="22" t="s">
        <v>229</v>
      </c>
      <c r="F435" s="22" t="s">
        <v>1130</v>
      </c>
      <c r="G435" s="22">
        <v>2020</v>
      </c>
      <c r="H435" s="22" t="s">
        <v>229</v>
      </c>
      <c r="I435" s="22" t="s">
        <v>556</v>
      </c>
      <c r="J435" s="22">
        <v>18909155817</v>
      </c>
      <c r="K435" s="22">
        <f t="shared" si="74"/>
        <v>30</v>
      </c>
      <c r="L435" s="22"/>
      <c r="M435" s="22"/>
      <c r="N435" s="22"/>
      <c r="O435" s="22"/>
      <c r="P435" s="22"/>
      <c r="Q435" s="22">
        <v>30</v>
      </c>
      <c r="R435" s="22"/>
      <c r="S435" s="22"/>
      <c r="T435" s="22"/>
      <c r="U435" s="22"/>
      <c r="V435" s="22"/>
      <c r="W435" s="22"/>
      <c r="X435" s="22"/>
      <c r="Y435" s="22" t="s">
        <v>124</v>
      </c>
      <c r="Z435" s="22" t="s">
        <v>125</v>
      </c>
      <c r="AA435" s="22" t="s">
        <v>125</v>
      </c>
      <c r="AB435" s="22" t="s">
        <v>126</v>
      </c>
      <c r="AC435" s="22" t="s">
        <v>126</v>
      </c>
      <c r="AD435" s="22" t="s">
        <v>126</v>
      </c>
      <c r="AE435" s="22">
        <v>11</v>
      </c>
      <c r="AF435" s="22">
        <v>35</v>
      </c>
      <c r="AG435" s="22">
        <v>35</v>
      </c>
      <c r="AH435" s="22" t="s">
        <v>800</v>
      </c>
      <c r="AI435" s="22" t="s">
        <v>1132</v>
      </c>
      <c r="AJ435" s="29"/>
    </row>
    <row r="436" ht="48" customHeight="1" spans="1:36">
      <c r="A436" s="31"/>
      <c r="B436" s="22">
        <v>1</v>
      </c>
      <c r="C436" s="22" t="s">
        <v>1133</v>
      </c>
      <c r="D436" s="22" t="s">
        <v>1134</v>
      </c>
      <c r="E436" s="22" t="s">
        <v>238</v>
      </c>
      <c r="F436" s="22" t="s">
        <v>859</v>
      </c>
      <c r="G436" s="22">
        <v>2020</v>
      </c>
      <c r="H436" s="22" t="s">
        <v>238</v>
      </c>
      <c r="I436" s="22" t="s">
        <v>553</v>
      </c>
      <c r="J436" s="22">
        <v>13309156680</v>
      </c>
      <c r="K436" s="22">
        <f t="shared" si="74"/>
        <v>100</v>
      </c>
      <c r="L436" s="22"/>
      <c r="M436" s="22"/>
      <c r="N436" s="22"/>
      <c r="O436" s="22"/>
      <c r="P436" s="22"/>
      <c r="Q436" s="22">
        <v>100</v>
      </c>
      <c r="R436" s="22"/>
      <c r="S436" s="22"/>
      <c r="T436" s="22"/>
      <c r="U436" s="22"/>
      <c r="V436" s="22"/>
      <c r="W436" s="22"/>
      <c r="X436" s="22"/>
      <c r="Y436" s="22" t="s">
        <v>124</v>
      </c>
      <c r="Z436" s="22" t="s">
        <v>125</v>
      </c>
      <c r="AA436" s="22" t="s">
        <v>125</v>
      </c>
      <c r="AB436" s="22" t="s">
        <v>126</v>
      </c>
      <c r="AC436" s="22" t="s">
        <v>126</v>
      </c>
      <c r="AD436" s="22" t="s">
        <v>126</v>
      </c>
      <c r="AE436" s="22">
        <v>27</v>
      </c>
      <c r="AF436" s="22">
        <v>86</v>
      </c>
      <c r="AG436" s="22">
        <v>320</v>
      </c>
      <c r="AH436" s="22" t="s">
        <v>800</v>
      </c>
      <c r="AI436" s="22" t="s">
        <v>1134</v>
      </c>
      <c r="AJ436" s="29"/>
    </row>
    <row r="437" ht="48" customHeight="1" spans="1:36">
      <c r="A437" s="31"/>
      <c r="B437" s="22">
        <v>1</v>
      </c>
      <c r="C437" s="22" t="s">
        <v>1135</v>
      </c>
      <c r="D437" s="22" t="s">
        <v>1136</v>
      </c>
      <c r="E437" s="22" t="s">
        <v>229</v>
      </c>
      <c r="F437" s="22" t="s">
        <v>1130</v>
      </c>
      <c r="G437" s="22">
        <v>2020</v>
      </c>
      <c r="H437" s="22" t="s">
        <v>229</v>
      </c>
      <c r="I437" s="22" t="s">
        <v>556</v>
      </c>
      <c r="J437" s="22">
        <v>18909155817</v>
      </c>
      <c r="K437" s="22">
        <f t="shared" si="74"/>
        <v>182.5</v>
      </c>
      <c r="L437" s="22"/>
      <c r="M437" s="22"/>
      <c r="N437" s="22"/>
      <c r="O437" s="22"/>
      <c r="P437" s="22"/>
      <c r="Q437" s="22">
        <v>182.5</v>
      </c>
      <c r="R437" s="22"/>
      <c r="S437" s="22"/>
      <c r="T437" s="22"/>
      <c r="U437" s="22"/>
      <c r="V437" s="22"/>
      <c r="W437" s="22"/>
      <c r="X437" s="22"/>
      <c r="Y437" s="22" t="s">
        <v>124</v>
      </c>
      <c r="Z437" s="22" t="s">
        <v>125</v>
      </c>
      <c r="AA437" s="22" t="s">
        <v>125</v>
      </c>
      <c r="AB437" s="22" t="s">
        <v>126</v>
      </c>
      <c r="AC437" s="22" t="s">
        <v>126</v>
      </c>
      <c r="AD437" s="22" t="s">
        <v>126</v>
      </c>
      <c r="AE437" s="22">
        <v>70</v>
      </c>
      <c r="AF437" s="22">
        <v>212</v>
      </c>
      <c r="AG437" s="22">
        <v>212</v>
      </c>
      <c r="AH437" s="22" t="s">
        <v>800</v>
      </c>
      <c r="AI437" s="22" t="s">
        <v>1136</v>
      </c>
      <c r="AJ437" s="29"/>
    </row>
    <row r="438" ht="48" customHeight="1" spans="1:36">
      <c r="A438" s="31"/>
      <c r="B438" s="22">
        <v>1</v>
      </c>
      <c r="C438" s="22" t="s">
        <v>1137</v>
      </c>
      <c r="D438" s="22" t="s">
        <v>1138</v>
      </c>
      <c r="E438" s="22" t="s">
        <v>229</v>
      </c>
      <c r="F438" s="22" t="s">
        <v>1130</v>
      </c>
      <c r="G438" s="22">
        <v>2020</v>
      </c>
      <c r="H438" s="22" t="s">
        <v>229</v>
      </c>
      <c r="I438" s="22" t="s">
        <v>556</v>
      </c>
      <c r="J438" s="22">
        <v>18909155817</v>
      </c>
      <c r="K438" s="22">
        <f t="shared" si="74"/>
        <v>78</v>
      </c>
      <c r="L438" s="22"/>
      <c r="M438" s="22"/>
      <c r="N438" s="22"/>
      <c r="O438" s="22"/>
      <c r="P438" s="22"/>
      <c r="Q438" s="22">
        <v>78</v>
      </c>
      <c r="R438" s="22"/>
      <c r="S438" s="22"/>
      <c r="T438" s="22"/>
      <c r="U438" s="22"/>
      <c r="V438" s="22"/>
      <c r="W438" s="22"/>
      <c r="X438" s="22"/>
      <c r="Y438" s="22" t="s">
        <v>124</v>
      </c>
      <c r="Z438" s="22" t="s">
        <v>125</v>
      </c>
      <c r="AA438" s="22" t="s">
        <v>125</v>
      </c>
      <c r="AB438" s="22" t="s">
        <v>126</v>
      </c>
      <c r="AC438" s="22" t="s">
        <v>126</v>
      </c>
      <c r="AD438" s="22" t="s">
        <v>126</v>
      </c>
      <c r="AE438" s="22">
        <v>61</v>
      </c>
      <c r="AF438" s="22">
        <v>185</v>
      </c>
      <c r="AG438" s="22">
        <v>185</v>
      </c>
      <c r="AH438" s="22" t="s">
        <v>800</v>
      </c>
      <c r="AI438" s="22" t="s">
        <v>1138</v>
      </c>
      <c r="AJ438" s="29"/>
    </row>
    <row r="439" ht="48" customHeight="1" spans="1:36">
      <c r="A439" s="31"/>
      <c r="B439" s="22">
        <v>1</v>
      </c>
      <c r="C439" s="22" t="s">
        <v>1139</v>
      </c>
      <c r="D439" s="22" t="s">
        <v>1089</v>
      </c>
      <c r="E439" s="22" t="s">
        <v>229</v>
      </c>
      <c r="F439" s="22" t="s">
        <v>248</v>
      </c>
      <c r="G439" s="22">
        <v>2020</v>
      </c>
      <c r="H439" s="22" t="s">
        <v>229</v>
      </c>
      <c r="I439" s="22" t="s">
        <v>556</v>
      </c>
      <c r="J439" s="22">
        <v>18909155817</v>
      </c>
      <c r="K439" s="22">
        <f t="shared" si="74"/>
        <v>25</v>
      </c>
      <c r="L439" s="22"/>
      <c r="M439" s="22"/>
      <c r="N439" s="22"/>
      <c r="O439" s="22"/>
      <c r="P439" s="22"/>
      <c r="Q439" s="22">
        <v>25</v>
      </c>
      <c r="R439" s="22"/>
      <c r="S439" s="22"/>
      <c r="T439" s="22"/>
      <c r="U439" s="22"/>
      <c r="V439" s="22"/>
      <c r="W439" s="22"/>
      <c r="X439" s="22"/>
      <c r="Y439" s="22" t="s">
        <v>124</v>
      </c>
      <c r="Z439" s="22" t="s">
        <v>125</v>
      </c>
      <c r="AA439" s="22" t="s">
        <v>125</v>
      </c>
      <c r="AB439" s="22" t="s">
        <v>126</v>
      </c>
      <c r="AC439" s="22" t="s">
        <v>126</v>
      </c>
      <c r="AD439" s="22" t="s">
        <v>126</v>
      </c>
      <c r="AE439" s="22">
        <v>8</v>
      </c>
      <c r="AF439" s="22">
        <v>25</v>
      </c>
      <c r="AG439" s="22">
        <v>25</v>
      </c>
      <c r="AH439" s="22" t="s">
        <v>800</v>
      </c>
      <c r="AI439" s="22" t="s">
        <v>1089</v>
      </c>
      <c r="AJ439" s="29"/>
    </row>
    <row r="440" ht="48" customHeight="1" spans="1:36">
      <c r="A440" s="31"/>
      <c r="B440" s="22">
        <v>1</v>
      </c>
      <c r="C440" s="22" t="s">
        <v>1140</v>
      </c>
      <c r="D440" s="43" t="s">
        <v>1141</v>
      </c>
      <c r="E440" s="22" t="s">
        <v>229</v>
      </c>
      <c r="F440" s="22" t="s">
        <v>939</v>
      </c>
      <c r="G440" s="22">
        <v>2020</v>
      </c>
      <c r="H440" s="22" t="s">
        <v>229</v>
      </c>
      <c r="I440" s="22" t="s">
        <v>556</v>
      </c>
      <c r="J440" s="22">
        <v>18909155817</v>
      </c>
      <c r="K440" s="22">
        <f t="shared" si="74"/>
        <v>60</v>
      </c>
      <c r="L440" s="22"/>
      <c r="M440" s="22"/>
      <c r="N440" s="22"/>
      <c r="O440" s="22"/>
      <c r="P440" s="22"/>
      <c r="Q440" s="22">
        <v>60</v>
      </c>
      <c r="R440" s="22"/>
      <c r="S440" s="22"/>
      <c r="T440" s="22"/>
      <c r="U440" s="22"/>
      <c r="V440" s="22"/>
      <c r="W440" s="22"/>
      <c r="X440" s="22"/>
      <c r="Y440" s="22" t="s">
        <v>124</v>
      </c>
      <c r="Z440" s="22" t="s">
        <v>125</v>
      </c>
      <c r="AA440" s="22" t="s">
        <v>125</v>
      </c>
      <c r="AB440" s="22" t="s">
        <v>126</v>
      </c>
      <c r="AC440" s="22" t="s">
        <v>126</v>
      </c>
      <c r="AD440" s="22" t="s">
        <v>126</v>
      </c>
      <c r="AE440" s="22">
        <v>38</v>
      </c>
      <c r="AF440" s="44">
        <v>118</v>
      </c>
      <c r="AG440" s="44">
        <v>118</v>
      </c>
      <c r="AH440" s="22" t="s">
        <v>800</v>
      </c>
      <c r="AI440" s="43" t="s">
        <v>1141</v>
      </c>
      <c r="AJ440" s="29"/>
    </row>
    <row r="441" ht="48" customHeight="1" spans="1:36">
      <c r="A441" s="31"/>
      <c r="B441" s="22">
        <v>1</v>
      </c>
      <c r="C441" s="22" t="s">
        <v>1142</v>
      </c>
      <c r="D441" s="22" t="s">
        <v>1143</v>
      </c>
      <c r="E441" s="22" t="s">
        <v>229</v>
      </c>
      <c r="F441" s="22" t="s">
        <v>939</v>
      </c>
      <c r="G441" s="22">
        <v>2020</v>
      </c>
      <c r="H441" s="22" t="s">
        <v>229</v>
      </c>
      <c r="I441" s="22" t="s">
        <v>556</v>
      </c>
      <c r="J441" s="22">
        <v>18909155817</v>
      </c>
      <c r="K441" s="22">
        <f t="shared" si="74"/>
        <v>10</v>
      </c>
      <c r="L441" s="22"/>
      <c r="M441" s="22"/>
      <c r="N441" s="22"/>
      <c r="O441" s="22"/>
      <c r="P441" s="22"/>
      <c r="Q441" s="22">
        <v>10</v>
      </c>
      <c r="R441" s="22"/>
      <c r="S441" s="22"/>
      <c r="T441" s="22"/>
      <c r="U441" s="22"/>
      <c r="V441" s="22"/>
      <c r="W441" s="22"/>
      <c r="X441" s="22"/>
      <c r="Y441" s="22" t="s">
        <v>124</v>
      </c>
      <c r="Z441" s="22" t="s">
        <v>125</v>
      </c>
      <c r="AA441" s="22" t="s">
        <v>125</v>
      </c>
      <c r="AB441" s="22" t="s">
        <v>126</v>
      </c>
      <c r="AC441" s="22" t="s">
        <v>126</v>
      </c>
      <c r="AD441" s="22" t="s">
        <v>126</v>
      </c>
      <c r="AE441" s="22">
        <v>43</v>
      </c>
      <c r="AF441" s="22">
        <v>138</v>
      </c>
      <c r="AG441" s="22">
        <v>138</v>
      </c>
      <c r="AH441" s="22" t="s">
        <v>800</v>
      </c>
      <c r="AI441" s="22" t="s">
        <v>1143</v>
      </c>
      <c r="AJ441" s="29"/>
    </row>
    <row r="442" ht="48" customHeight="1" spans="1:36">
      <c r="A442" s="31"/>
      <c r="B442" s="22">
        <v>1</v>
      </c>
      <c r="C442" s="22" t="s">
        <v>1144</v>
      </c>
      <c r="D442" s="22" t="s">
        <v>1145</v>
      </c>
      <c r="E442" s="22" t="s">
        <v>229</v>
      </c>
      <c r="F442" s="22" t="s">
        <v>939</v>
      </c>
      <c r="G442" s="22">
        <v>2020</v>
      </c>
      <c r="H442" s="22" t="s">
        <v>229</v>
      </c>
      <c r="I442" s="22" t="s">
        <v>556</v>
      </c>
      <c r="J442" s="22">
        <v>18909155817</v>
      </c>
      <c r="K442" s="22">
        <f t="shared" si="74"/>
        <v>120</v>
      </c>
      <c r="L442" s="22"/>
      <c r="M442" s="22"/>
      <c r="N442" s="22"/>
      <c r="O442" s="22"/>
      <c r="P442" s="22"/>
      <c r="Q442" s="22">
        <v>120</v>
      </c>
      <c r="R442" s="22"/>
      <c r="S442" s="22"/>
      <c r="T442" s="22"/>
      <c r="U442" s="22"/>
      <c r="V442" s="22"/>
      <c r="W442" s="22"/>
      <c r="X442" s="22"/>
      <c r="Y442" s="22" t="s">
        <v>124</v>
      </c>
      <c r="Z442" s="22" t="s">
        <v>125</v>
      </c>
      <c r="AA442" s="22" t="s">
        <v>125</v>
      </c>
      <c r="AB442" s="22" t="s">
        <v>126</v>
      </c>
      <c r="AC442" s="22" t="s">
        <v>126</v>
      </c>
      <c r="AD442" s="22" t="s">
        <v>126</v>
      </c>
      <c r="AE442" s="22">
        <v>13</v>
      </c>
      <c r="AF442" s="22">
        <v>39</v>
      </c>
      <c r="AG442" s="22">
        <v>39</v>
      </c>
      <c r="AH442" s="22" t="s">
        <v>800</v>
      </c>
      <c r="AI442" s="22" t="s">
        <v>1145</v>
      </c>
      <c r="AJ442" s="29"/>
    </row>
    <row r="443" ht="48" customHeight="1" spans="1:36">
      <c r="A443" s="31"/>
      <c r="B443" s="22">
        <v>1</v>
      </c>
      <c r="C443" s="22" t="s">
        <v>1146</v>
      </c>
      <c r="D443" s="22" t="s">
        <v>1147</v>
      </c>
      <c r="E443" s="22" t="s">
        <v>229</v>
      </c>
      <c r="F443" s="22" t="s">
        <v>942</v>
      </c>
      <c r="G443" s="22">
        <v>2020</v>
      </c>
      <c r="H443" s="22" t="s">
        <v>229</v>
      </c>
      <c r="I443" s="22" t="s">
        <v>556</v>
      </c>
      <c r="J443" s="22">
        <v>18909155817</v>
      </c>
      <c r="K443" s="22">
        <f t="shared" si="74"/>
        <v>187</v>
      </c>
      <c r="L443" s="22"/>
      <c r="M443" s="22"/>
      <c r="N443" s="22"/>
      <c r="O443" s="22"/>
      <c r="P443" s="22"/>
      <c r="Q443" s="22">
        <v>187</v>
      </c>
      <c r="R443" s="22"/>
      <c r="S443" s="22"/>
      <c r="T443" s="22"/>
      <c r="U443" s="22"/>
      <c r="V443" s="22"/>
      <c r="W443" s="22"/>
      <c r="X443" s="22"/>
      <c r="Y443" s="22" t="s">
        <v>124</v>
      </c>
      <c r="Z443" s="22" t="s">
        <v>125</v>
      </c>
      <c r="AA443" s="22" t="s">
        <v>125</v>
      </c>
      <c r="AB443" s="22" t="s">
        <v>126</v>
      </c>
      <c r="AC443" s="22" t="s">
        <v>126</v>
      </c>
      <c r="AD443" s="22" t="s">
        <v>126</v>
      </c>
      <c r="AE443" s="22">
        <v>8</v>
      </c>
      <c r="AF443" s="22">
        <v>20</v>
      </c>
      <c r="AG443" s="22">
        <v>20</v>
      </c>
      <c r="AH443" s="22" t="s">
        <v>800</v>
      </c>
      <c r="AI443" s="22" t="s">
        <v>1147</v>
      </c>
      <c r="AJ443" s="29"/>
    </row>
    <row r="444" ht="48" customHeight="1" spans="1:36">
      <c r="A444" s="31"/>
      <c r="B444" s="22">
        <v>1</v>
      </c>
      <c r="C444" s="22" t="s">
        <v>1148</v>
      </c>
      <c r="D444" s="22" t="s">
        <v>1149</v>
      </c>
      <c r="E444" s="22" t="s">
        <v>238</v>
      </c>
      <c r="F444" s="22" t="s">
        <v>483</v>
      </c>
      <c r="G444" s="22">
        <v>2020</v>
      </c>
      <c r="H444" s="22" t="s">
        <v>238</v>
      </c>
      <c r="I444" s="22" t="s">
        <v>553</v>
      </c>
      <c r="J444" s="22">
        <v>13309156680</v>
      </c>
      <c r="K444" s="22">
        <f t="shared" si="74"/>
        <v>120</v>
      </c>
      <c r="L444" s="22"/>
      <c r="M444" s="22"/>
      <c r="N444" s="22"/>
      <c r="O444" s="22"/>
      <c r="P444" s="22"/>
      <c r="Q444" s="22">
        <v>120</v>
      </c>
      <c r="R444" s="22"/>
      <c r="S444" s="22"/>
      <c r="T444" s="22"/>
      <c r="U444" s="22"/>
      <c r="V444" s="22"/>
      <c r="W444" s="22"/>
      <c r="X444" s="22"/>
      <c r="Y444" s="22" t="s">
        <v>124</v>
      </c>
      <c r="Z444" s="22" t="s">
        <v>125</v>
      </c>
      <c r="AA444" s="22" t="s">
        <v>125</v>
      </c>
      <c r="AB444" s="22" t="s">
        <v>126</v>
      </c>
      <c r="AC444" s="22" t="s">
        <v>126</v>
      </c>
      <c r="AD444" s="22" t="s">
        <v>126</v>
      </c>
      <c r="AE444" s="22">
        <v>128</v>
      </c>
      <c r="AF444" s="22">
        <v>387</v>
      </c>
      <c r="AG444" s="22">
        <v>387</v>
      </c>
      <c r="AH444" s="22" t="s">
        <v>800</v>
      </c>
      <c r="AI444" s="22" t="s">
        <v>1149</v>
      </c>
      <c r="AJ444" s="29"/>
    </row>
    <row r="445" ht="48" customHeight="1" spans="1:36">
      <c r="A445" s="31"/>
      <c r="B445" s="22">
        <v>1</v>
      </c>
      <c r="C445" s="22" t="s">
        <v>1150</v>
      </c>
      <c r="D445" s="22" t="s">
        <v>1151</v>
      </c>
      <c r="E445" s="22" t="s">
        <v>238</v>
      </c>
      <c r="F445" s="22" t="s">
        <v>942</v>
      </c>
      <c r="G445" s="22">
        <v>2020</v>
      </c>
      <c r="H445" s="22" t="s">
        <v>238</v>
      </c>
      <c r="I445" s="22" t="s">
        <v>553</v>
      </c>
      <c r="J445" s="22">
        <v>13309156680</v>
      </c>
      <c r="K445" s="22">
        <f t="shared" si="74"/>
        <v>50</v>
      </c>
      <c r="L445" s="22"/>
      <c r="M445" s="22"/>
      <c r="N445" s="22"/>
      <c r="O445" s="22"/>
      <c r="P445" s="22"/>
      <c r="Q445" s="22">
        <v>50</v>
      </c>
      <c r="R445" s="22"/>
      <c r="S445" s="22"/>
      <c r="T445" s="22"/>
      <c r="U445" s="22"/>
      <c r="V445" s="22"/>
      <c r="W445" s="22"/>
      <c r="X445" s="22"/>
      <c r="Y445" s="22" t="s">
        <v>124</v>
      </c>
      <c r="Z445" s="22" t="s">
        <v>125</v>
      </c>
      <c r="AA445" s="22" t="s">
        <v>125</v>
      </c>
      <c r="AB445" s="22" t="s">
        <v>126</v>
      </c>
      <c r="AC445" s="22" t="s">
        <v>126</v>
      </c>
      <c r="AD445" s="22" t="s">
        <v>126</v>
      </c>
      <c r="AE445" s="22">
        <v>8</v>
      </c>
      <c r="AF445" s="22">
        <v>25</v>
      </c>
      <c r="AG445" s="22">
        <v>25</v>
      </c>
      <c r="AH445" s="22" t="s">
        <v>800</v>
      </c>
      <c r="AI445" s="22" t="s">
        <v>1151</v>
      </c>
      <c r="AJ445" s="29"/>
    </row>
    <row r="446" ht="48" customHeight="1" spans="1:36">
      <c r="A446" s="31"/>
      <c r="B446" s="22">
        <v>1</v>
      </c>
      <c r="C446" s="22" t="s">
        <v>1152</v>
      </c>
      <c r="D446" s="22" t="s">
        <v>1153</v>
      </c>
      <c r="E446" s="22" t="s">
        <v>238</v>
      </c>
      <c r="F446" s="22" t="s">
        <v>859</v>
      </c>
      <c r="G446" s="22">
        <v>2020</v>
      </c>
      <c r="H446" s="22" t="s">
        <v>238</v>
      </c>
      <c r="I446" s="22" t="s">
        <v>553</v>
      </c>
      <c r="J446" s="22">
        <v>13309156680</v>
      </c>
      <c r="K446" s="22">
        <f t="shared" si="74"/>
        <v>200</v>
      </c>
      <c r="L446" s="22"/>
      <c r="M446" s="22"/>
      <c r="N446" s="22"/>
      <c r="O446" s="22"/>
      <c r="P446" s="22"/>
      <c r="Q446" s="22">
        <v>200</v>
      </c>
      <c r="R446" s="22"/>
      <c r="S446" s="22"/>
      <c r="T446" s="22"/>
      <c r="U446" s="22"/>
      <c r="V446" s="22"/>
      <c r="W446" s="22"/>
      <c r="X446" s="22"/>
      <c r="Y446" s="22" t="s">
        <v>124</v>
      </c>
      <c r="Z446" s="22" t="s">
        <v>125</v>
      </c>
      <c r="AA446" s="22" t="s">
        <v>125</v>
      </c>
      <c r="AB446" s="22" t="s">
        <v>126</v>
      </c>
      <c r="AC446" s="22" t="s">
        <v>126</v>
      </c>
      <c r="AD446" s="22" t="s">
        <v>126</v>
      </c>
      <c r="AE446" s="22">
        <v>142</v>
      </c>
      <c r="AF446" s="22">
        <v>428</v>
      </c>
      <c r="AG446" s="22">
        <v>1985</v>
      </c>
      <c r="AH446" s="22" t="s">
        <v>800</v>
      </c>
      <c r="AI446" s="22" t="s">
        <v>1153</v>
      </c>
      <c r="AJ446" s="29"/>
    </row>
    <row r="447" ht="48" customHeight="1" spans="1:36">
      <c r="A447" s="31"/>
      <c r="B447" s="22">
        <v>1</v>
      </c>
      <c r="C447" s="22" t="s">
        <v>1154</v>
      </c>
      <c r="D447" s="22" t="s">
        <v>1155</v>
      </c>
      <c r="E447" s="22" t="s">
        <v>136</v>
      </c>
      <c r="F447" s="22" t="s">
        <v>136</v>
      </c>
      <c r="G447" s="22">
        <v>2020</v>
      </c>
      <c r="H447" s="22" t="s">
        <v>1008</v>
      </c>
      <c r="I447" s="22" t="s">
        <v>1156</v>
      </c>
      <c r="J447" s="22">
        <v>18909156752</v>
      </c>
      <c r="K447" s="22">
        <f t="shared" si="74"/>
        <v>166</v>
      </c>
      <c r="L447" s="22"/>
      <c r="M447" s="22"/>
      <c r="N447" s="22"/>
      <c r="O447" s="22"/>
      <c r="P447" s="22"/>
      <c r="Q447" s="22">
        <v>166</v>
      </c>
      <c r="R447" s="22"/>
      <c r="S447" s="22"/>
      <c r="T447" s="22"/>
      <c r="U447" s="22"/>
      <c r="V447" s="22"/>
      <c r="W447" s="22"/>
      <c r="X447" s="22"/>
      <c r="Y447" s="22" t="s">
        <v>124</v>
      </c>
      <c r="Z447" s="22" t="s">
        <v>125</v>
      </c>
      <c r="AA447" s="22" t="s">
        <v>126</v>
      </c>
      <c r="AB447" s="22" t="s">
        <v>126</v>
      </c>
      <c r="AC447" s="22" t="s">
        <v>126</v>
      </c>
      <c r="AD447" s="22" t="s">
        <v>126</v>
      </c>
      <c r="AE447" s="22"/>
      <c r="AF447" s="22">
        <v>1416</v>
      </c>
      <c r="AG447" s="22">
        <v>2535</v>
      </c>
      <c r="AH447" s="22" t="s">
        <v>800</v>
      </c>
      <c r="AI447" s="22" t="s">
        <v>1157</v>
      </c>
      <c r="AJ447" s="29"/>
    </row>
    <row r="448" ht="48" customHeight="1" spans="1:36">
      <c r="A448" s="31"/>
      <c r="B448" s="22">
        <v>1</v>
      </c>
      <c r="C448" s="22" t="s">
        <v>1158</v>
      </c>
      <c r="D448" s="22" t="s">
        <v>1159</v>
      </c>
      <c r="E448" s="22" t="s">
        <v>150</v>
      </c>
      <c r="F448" s="22" t="s">
        <v>184</v>
      </c>
      <c r="G448" s="22">
        <v>2020</v>
      </c>
      <c r="H448" s="22" t="s">
        <v>1008</v>
      </c>
      <c r="I448" s="22" t="s">
        <v>1156</v>
      </c>
      <c r="J448" s="22">
        <v>18909156752</v>
      </c>
      <c r="K448" s="22">
        <f t="shared" si="74"/>
        <v>67</v>
      </c>
      <c r="L448" s="22"/>
      <c r="M448" s="22"/>
      <c r="N448" s="22"/>
      <c r="O448" s="22"/>
      <c r="P448" s="22"/>
      <c r="Q448" s="22">
        <v>67</v>
      </c>
      <c r="R448" s="22"/>
      <c r="S448" s="22"/>
      <c r="T448" s="22"/>
      <c r="U448" s="22"/>
      <c r="V448" s="22"/>
      <c r="W448" s="22"/>
      <c r="X448" s="22"/>
      <c r="Y448" s="22" t="s">
        <v>124</v>
      </c>
      <c r="Z448" s="22" t="s">
        <v>125</v>
      </c>
      <c r="AA448" s="22" t="s">
        <v>125</v>
      </c>
      <c r="AB448" s="22" t="s">
        <v>126</v>
      </c>
      <c r="AC448" s="22" t="s">
        <v>126</v>
      </c>
      <c r="AD448" s="22" t="s">
        <v>126</v>
      </c>
      <c r="AE448" s="22"/>
      <c r="AF448" s="22">
        <v>63</v>
      </c>
      <c r="AG448" s="22">
        <v>650</v>
      </c>
      <c r="AH448" s="22" t="s">
        <v>800</v>
      </c>
      <c r="AI448" s="22" t="s">
        <v>1159</v>
      </c>
      <c r="AJ448" s="29"/>
    </row>
    <row r="449" ht="48" customHeight="1" spans="1:36">
      <c r="A449" s="31"/>
      <c r="B449" s="22">
        <v>1</v>
      </c>
      <c r="C449" s="22" t="s">
        <v>1160</v>
      </c>
      <c r="D449" s="22" t="s">
        <v>1161</v>
      </c>
      <c r="E449" s="22" t="s">
        <v>154</v>
      </c>
      <c r="F449" s="22" t="s">
        <v>154</v>
      </c>
      <c r="G449" s="22">
        <v>2020</v>
      </c>
      <c r="H449" s="22" t="s">
        <v>1008</v>
      </c>
      <c r="I449" s="22" t="s">
        <v>1162</v>
      </c>
      <c r="J449" s="22">
        <v>13992591619</v>
      </c>
      <c r="K449" s="22">
        <f t="shared" si="74"/>
        <v>250</v>
      </c>
      <c r="L449" s="22"/>
      <c r="M449" s="22"/>
      <c r="N449" s="22"/>
      <c r="O449" s="22"/>
      <c r="P449" s="22"/>
      <c r="Q449" s="22">
        <v>250</v>
      </c>
      <c r="R449" s="22"/>
      <c r="S449" s="22"/>
      <c r="T449" s="22"/>
      <c r="U449" s="22"/>
      <c r="V449" s="22"/>
      <c r="W449" s="22"/>
      <c r="X449" s="22"/>
      <c r="Y449" s="22" t="s">
        <v>124</v>
      </c>
      <c r="Z449" s="22" t="s">
        <v>125</v>
      </c>
      <c r="AA449" s="22" t="s">
        <v>126</v>
      </c>
      <c r="AB449" s="22" t="s">
        <v>126</v>
      </c>
      <c r="AC449" s="22" t="s">
        <v>126</v>
      </c>
      <c r="AD449" s="22" t="s">
        <v>126</v>
      </c>
      <c r="AE449" s="22"/>
      <c r="AF449" s="22">
        <v>1052</v>
      </c>
      <c r="AG449" s="22">
        <v>2535</v>
      </c>
      <c r="AH449" s="22" t="s">
        <v>800</v>
      </c>
      <c r="AI449" s="22" t="s">
        <v>1161</v>
      </c>
      <c r="AJ449" s="29"/>
    </row>
    <row r="450" ht="48" customHeight="1" spans="1:36">
      <c r="A450" s="31"/>
      <c r="B450" s="22">
        <v>1</v>
      </c>
      <c r="C450" s="22" t="s">
        <v>1163</v>
      </c>
      <c r="D450" s="22" t="s">
        <v>1164</v>
      </c>
      <c r="E450" s="22" t="s">
        <v>229</v>
      </c>
      <c r="F450" s="22" t="s">
        <v>516</v>
      </c>
      <c r="G450" s="22">
        <v>2020</v>
      </c>
      <c r="H450" s="22" t="s">
        <v>1008</v>
      </c>
      <c r="I450" s="22" t="s">
        <v>1165</v>
      </c>
      <c r="J450" s="22">
        <v>13909155055</v>
      </c>
      <c r="K450" s="22">
        <f t="shared" si="74"/>
        <v>153</v>
      </c>
      <c r="L450" s="22"/>
      <c r="M450" s="22"/>
      <c r="N450" s="22"/>
      <c r="O450" s="22"/>
      <c r="P450" s="22"/>
      <c r="Q450" s="22">
        <v>153</v>
      </c>
      <c r="R450" s="22"/>
      <c r="S450" s="22"/>
      <c r="T450" s="22"/>
      <c r="U450" s="22"/>
      <c r="V450" s="22"/>
      <c r="W450" s="22"/>
      <c r="X450" s="22"/>
      <c r="Y450" s="22" t="s">
        <v>124</v>
      </c>
      <c r="Z450" s="22" t="s">
        <v>125</v>
      </c>
      <c r="AA450" s="22" t="s">
        <v>125</v>
      </c>
      <c r="AB450" s="22" t="s">
        <v>126</v>
      </c>
      <c r="AC450" s="22" t="s">
        <v>126</v>
      </c>
      <c r="AD450" s="22" t="s">
        <v>126</v>
      </c>
      <c r="AE450" s="22"/>
      <c r="AF450" s="22">
        <v>405</v>
      </c>
      <c r="AG450" s="22">
        <v>663</v>
      </c>
      <c r="AH450" s="22" t="s">
        <v>800</v>
      </c>
      <c r="AI450" s="22" t="s">
        <v>1164</v>
      </c>
      <c r="AJ450" s="29"/>
    </row>
    <row r="451" ht="48" customHeight="1" spans="1:36">
      <c r="A451" s="31"/>
      <c r="B451" s="22">
        <v>1</v>
      </c>
      <c r="C451" s="22" t="s">
        <v>1166</v>
      </c>
      <c r="D451" s="22" t="s">
        <v>1167</v>
      </c>
      <c r="E451" s="22" t="s">
        <v>316</v>
      </c>
      <c r="F451" s="22" t="s">
        <v>342</v>
      </c>
      <c r="G451" s="22">
        <v>2020</v>
      </c>
      <c r="H451" s="22" t="s">
        <v>1008</v>
      </c>
      <c r="I451" s="22" t="s">
        <v>1168</v>
      </c>
      <c r="J451" s="22">
        <v>13629259200</v>
      </c>
      <c r="K451" s="22">
        <f t="shared" si="74"/>
        <v>12</v>
      </c>
      <c r="L451" s="22"/>
      <c r="M451" s="22"/>
      <c r="N451" s="22"/>
      <c r="O451" s="22"/>
      <c r="P451" s="22"/>
      <c r="Q451" s="22">
        <v>12</v>
      </c>
      <c r="R451" s="22"/>
      <c r="S451" s="22"/>
      <c r="T451" s="22"/>
      <c r="U451" s="22"/>
      <c r="V451" s="22"/>
      <c r="W451" s="22"/>
      <c r="X451" s="22"/>
      <c r="Y451" s="22" t="s">
        <v>124</v>
      </c>
      <c r="Z451" s="22" t="s">
        <v>125</v>
      </c>
      <c r="AA451" s="22" t="s">
        <v>125</v>
      </c>
      <c r="AB451" s="22" t="s">
        <v>126</v>
      </c>
      <c r="AC451" s="22" t="s">
        <v>126</v>
      </c>
      <c r="AD451" s="22" t="s">
        <v>126</v>
      </c>
      <c r="AE451" s="22"/>
      <c r="AF451" s="22">
        <v>518</v>
      </c>
      <c r="AG451" s="22">
        <v>1412</v>
      </c>
      <c r="AH451" s="22" t="s">
        <v>800</v>
      </c>
      <c r="AI451" s="22" t="s">
        <v>1167</v>
      </c>
      <c r="AJ451" s="29"/>
    </row>
    <row r="452" ht="48" customHeight="1" spans="1:36">
      <c r="A452" s="31"/>
      <c r="B452" s="22">
        <v>1</v>
      </c>
      <c r="C452" s="22" t="s">
        <v>1169</v>
      </c>
      <c r="D452" s="22" t="s">
        <v>1170</v>
      </c>
      <c r="E452" s="22" t="s">
        <v>229</v>
      </c>
      <c r="F452" s="22" t="s">
        <v>512</v>
      </c>
      <c r="G452" s="22">
        <v>2020</v>
      </c>
      <c r="H452" s="22" t="s">
        <v>1008</v>
      </c>
      <c r="I452" s="22" t="s">
        <v>1165</v>
      </c>
      <c r="J452" s="22">
        <v>13909155055</v>
      </c>
      <c r="K452" s="22">
        <f t="shared" si="74"/>
        <v>41</v>
      </c>
      <c r="L452" s="22"/>
      <c r="M452" s="22"/>
      <c r="N452" s="22"/>
      <c r="O452" s="22"/>
      <c r="P452" s="22"/>
      <c r="Q452" s="22">
        <v>41</v>
      </c>
      <c r="R452" s="22"/>
      <c r="S452" s="22"/>
      <c r="T452" s="22"/>
      <c r="U452" s="22"/>
      <c r="V452" s="22"/>
      <c r="W452" s="22"/>
      <c r="X452" s="22"/>
      <c r="Y452" s="22" t="s">
        <v>124</v>
      </c>
      <c r="Z452" s="22" t="s">
        <v>125</v>
      </c>
      <c r="AA452" s="22" t="s">
        <v>125</v>
      </c>
      <c r="AB452" s="22" t="s">
        <v>126</v>
      </c>
      <c r="AC452" s="22" t="s">
        <v>126</v>
      </c>
      <c r="AD452" s="22" t="s">
        <v>126</v>
      </c>
      <c r="AE452" s="22"/>
      <c r="AF452" s="22">
        <v>500</v>
      </c>
      <c r="AG452" s="22">
        <v>799</v>
      </c>
      <c r="AH452" s="22" t="s">
        <v>800</v>
      </c>
      <c r="AI452" s="22" t="s">
        <v>1170</v>
      </c>
      <c r="AJ452" s="29"/>
    </row>
    <row r="453" ht="48" customHeight="1" spans="1:36">
      <c r="A453" s="31"/>
      <c r="B453" s="22">
        <v>1</v>
      </c>
      <c r="C453" s="22" t="s">
        <v>1171</v>
      </c>
      <c r="D453" s="22" t="s">
        <v>1172</v>
      </c>
      <c r="E453" s="22" t="s">
        <v>121</v>
      </c>
      <c r="F453" s="22" t="s">
        <v>121</v>
      </c>
      <c r="G453" s="22">
        <v>2020</v>
      </c>
      <c r="H453" s="22" t="s">
        <v>1008</v>
      </c>
      <c r="I453" s="22" t="s">
        <v>1165</v>
      </c>
      <c r="J453" s="22">
        <v>13909155055</v>
      </c>
      <c r="K453" s="22">
        <f t="shared" si="74"/>
        <v>38</v>
      </c>
      <c r="L453" s="22"/>
      <c r="M453" s="22"/>
      <c r="N453" s="22"/>
      <c r="O453" s="22"/>
      <c r="P453" s="22"/>
      <c r="Q453" s="22">
        <v>38</v>
      </c>
      <c r="R453" s="22"/>
      <c r="S453" s="22"/>
      <c r="T453" s="22"/>
      <c r="U453" s="22"/>
      <c r="V453" s="22"/>
      <c r="W453" s="22"/>
      <c r="X453" s="22"/>
      <c r="Y453" s="22" t="s">
        <v>124</v>
      </c>
      <c r="Z453" s="22" t="s">
        <v>125</v>
      </c>
      <c r="AA453" s="22" t="s">
        <v>126</v>
      </c>
      <c r="AB453" s="22" t="s">
        <v>126</v>
      </c>
      <c r="AC453" s="22" t="s">
        <v>126</v>
      </c>
      <c r="AD453" s="22" t="s">
        <v>126</v>
      </c>
      <c r="AE453" s="22"/>
      <c r="AF453" s="22">
        <v>405</v>
      </c>
      <c r="AG453" s="22">
        <v>663</v>
      </c>
      <c r="AH453" s="22" t="s">
        <v>800</v>
      </c>
      <c r="AI453" s="22" t="s">
        <v>1172</v>
      </c>
      <c r="AJ453" s="29"/>
    </row>
    <row r="454" ht="48" customHeight="1" spans="1:36">
      <c r="A454" s="31"/>
      <c r="B454" s="22">
        <v>1</v>
      </c>
      <c r="C454" s="22" t="s">
        <v>1173</v>
      </c>
      <c r="D454" s="22" t="s">
        <v>1174</v>
      </c>
      <c r="E454" s="22" t="s">
        <v>229</v>
      </c>
      <c r="F454" s="22" t="s">
        <v>516</v>
      </c>
      <c r="G454" s="22">
        <v>2020</v>
      </c>
      <c r="H454" s="22" t="s">
        <v>1008</v>
      </c>
      <c r="I454" s="22" t="s">
        <v>1175</v>
      </c>
      <c r="J454" s="22">
        <v>13991552610</v>
      </c>
      <c r="K454" s="22">
        <f t="shared" si="74"/>
        <v>70</v>
      </c>
      <c r="L454" s="22"/>
      <c r="M454" s="22"/>
      <c r="N454" s="22"/>
      <c r="O454" s="22"/>
      <c r="P454" s="22"/>
      <c r="Q454" s="22">
        <v>70</v>
      </c>
      <c r="R454" s="22"/>
      <c r="S454" s="22"/>
      <c r="T454" s="22"/>
      <c r="U454" s="22"/>
      <c r="V454" s="22"/>
      <c r="W454" s="22"/>
      <c r="X454" s="22"/>
      <c r="Y454" s="22" t="s">
        <v>124</v>
      </c>
      <c r="Z454" s="22" t="s">
        <v>125</v>
      </c>
      <c r="AA454" s="22" t="s">
        <v>125</v>
      </c>
      <c r="AB454" s="22" t="s">
        <v>126</v>
      </c>
      <c r="AC454" s="22" t="s">
        <v>126</v>
      </c>
      <c r="AD454" s="22" t="s">
        <v>126</v>
      </c>
      <c r="AE454" s="22"/>
      <c r="AF454" s="22">
        <v>405</v>
      </c>
      <c r="AG454" s="22">
        <v>663</v>
      </c>
      <c r="AH454" s="22" t="s">
        <v>800</v>
      </c>
      <c r="AI454" s="22" t="s">
        <v>1174</v>
      </c>
      <c r="AJ454" s="29"/>
    </row>
    <row r="455" ht="48" customHeight="1" spans="1:36">
      <c r="A455" s="31"/>
      <c r="B455" s="22">
        <v>1</v>
      </c>
      <c r="C455" s="22" t="s">
        <v>1176</v>
      </c>
      <c r="D455" s="22" t="s">
        <v>1177</v>
      </c>
      <c r="E455" s="22" t="s">
        <v>121</v>
      </c>
      <c r="F455" s="22" t="s">
        <v>121</v>
      </c>
      <c r="G455" s="22">
        <v>2020</v>
      </c>
      <c r="H455" s="22" t="s">
        <v>1008</v>
      </c>
      <c r="I455" s="22" t="s">
        <v>1162</v>
      </c>
      <c r="J455" s="22">
        <v>13992591619</v>
      </c>
      <c r="K455" s="22">
        <f t="shared" si="74"/>
        <v>22</v>
      </c>
      <c r="L455" s="22"/>
      <c r="M455" s="22"/>
      <c r="N455" s="22"/>
      <c r="O455" s="22"/>
      <c r="P455" s="22"/>
      <c r="Q455" s="22">
        <v>22</v>
      </c>
      <c r="R455" s="22"/>
      <c r="S455" s="22"/>
      <c r="T455" s="22"/>
      <c r="U455" s="22"/>
      <c r="V455" s="22"/>
      <c r="W455" s="22"/>
      <c r="X455" s="22"/>
      <c r="Y455" s="22" t="s">
        <v>124</v>
      </c>
      <c r="Z455" s="22" t="s">
        <v>125</v>
      </c>
      <c r="AA455" s="22" t="s">
        <v>126</v>
      </c>
      <c r="AB455" s="22" t="s">
        <v>126</v>
      </c>
      <c r="AC455" s="22" t="s">
        <v>126</v>
      </c>
      <c r="AD455" s="22" t="s">
        <v>126</v>
      </c>
      <c r="AE455" s="22"/>
      <c r="AF455" s="22">
        <v>375</v>
      </c>
      <c r="AG455" s="22">
        <v>1108</v>
      </c>
      <c r="AH455" s="22" t="s">
        <v>800</v>
      </c>
      <c r="AI455" s="22" t="s">
        <v>1177</v>
      </c>
      <c r="AJ455" s="29"/>
    </row>
    <row r="456" ht="48" customHeight="1" spans="1:36">
      <c r="A456" s="31"/>
      <c r="B456" s="22">
        <v>1</v>
      </c>
      <c r="C456" s="22" t="s">
        <v>1178</v>
      </c>
      <c r="D456" s="22" t="s">
        <v>1179</v>
      </c>
      <c r="E456" s="22" t="s">
        <v>229</v>
      </c>
      <c r="F456" s="22" t="s">
        <v>1130</v>
      </c>
      <c r="G456" s="22">
        <v>2020</v>
      </c>
      <c r="H456" s="22" t="s">
        <v>1008</v>
      </c>
      <c r="I456" s="22" t="s">
        <v>1175</v>
      </c>
      <c r="J456" s="22">
        <v>13991552610</v>
      </c>
      <c r="K456" s="22">
        <f t="shared" ref="K456:K492" si="75">L456+Q456+R456+S456+T456+U456+V456+W456+X456</f>
        <v>71.266</v>
      </c>
      <c r="L456" s="22"/>
      <c r="M456" s="22"/>
      <c r="N456" s="22"/>
      <c r="O456" s="22"/>
      <c r="P456" s="22"/>
      <c r="Q456" s="22">
        <v>71.266</v>
      </c>
      <c r="R456" s="22"/>
      <c r="S456" s="22"/>
      <c r="T456" s="22"/>
      <c r="U456" s="22"/>
      <c r="V456" s="22"/>
      <c r="W456" s="22"/>
      <c r="X456" s="22"/>
      <c r="Y456" s="22" t="s">
        <v>124</v>
      </c>
      <c r="Z456" s="22" t="s">
        <v>125</v>
      </c>
      <c r="AA456" s="22" t="s">
        <v>125</v>
      </c>
      <c r="AB456" s="22" t="s">
        <v>126</v>
      </c>
      <c r="AC456" s="22" t="s">
        <v>126</v>
      </c>
      <c r="AD456" s="22" t="s">
        <v>126</v>
      </c>
      <c r="AE456" s="22">
        <v>85</v>
      </c>
      <c r="AF456" s="22">
        <v>256</v>
      </c>
      <c r="AG456" s="22">
        <v>603</v>
      </c>
      <c r="AH456" s="22" t="s">
        <v>1180</v>
      </c>
      <c r="AI456" s="22" t="s">
        <v>1179</v>
      </c>
      <c r="AJ456" s="29"/>
    </row>
    <row r="457" ht="48" customHeight="1" spans="1:36">
      <c r="A457" s="31"/>
      <c r="B457" s="22">
        <v>1</v>
      </c>
      <c r="C457" s="22" t="s">
        <v>1181</v>
      </c>
      <c r="D457" s="22" t="s">
        <v>1182</v>
      </c>
      <c r="E457" s="22" t="s">
        <v>229</v>
      </c>
      <c r="F457" s="22" t="s">
        <v>700</v>
      </c>
      <c r="G457" s="22">
        <v>2020</v>
      </c>
      <c r="H457" s="22" t="s">
        <v>1008</v>
      </c>
      <c r="I457" s="22" t="s">
        <v>1175</v>
      </c>
      <c r="J457" s="22">
        <v>13991552610</v>
      </c>
      <c r="K457" s="22">
        <f t="shared" si="75"/>
        <v>75.179</v>
      </c>
      <c r="L457" s="22"/>
      <c r="M457" s="22"/>
      <c r="N457" s="22"/>
      <c r="O457" s="22"/>
      <c r="P457" s="22"/>
      <c r="Q457" s="22">
        <v>75.179</v>
      </c>
      <c r="R457" s="22"/>
      <c r="S457" s="22"/>
      <c r="T457" s="22"/>
      <c r="U457" s="22"/>
      <c r="V457" s="22"/>
      <c r="W457" s="22"/>
      <c r="X457" s="22"/>
      <c r="Y457" s="22" t="s">
        <v>124</v>
      </c>
      <c r="Z457" s="22" t="s">
        <v>125</v>
      </c>
      <c r="AA457" s="22" t="s">
        <v>125</v>
      </c>
      <c r="AB457" s="22" t="s">
        <v>126</v>
      </c>
      <c r="AC457" s="22" t="s">
        <v>126</v>
      </c>
      <c r="AD457" s="22" t="s">
        <v>126</v>
      </c>
      <c r="AE457" s="22">
        <v>132</v>
      </c>
      <c r="AF457" s="22">
        <v>390</v>
      </c>
      <c r="AG457" s="22">
        <v>694</v>
      </c>
      <c r="AH457" s="22" t="s">
        <v>1180</v>
      </c>
      <c r="AI457" s="22" t="s">
        <v>1182</v>
      </c>
      <c r="AJ457" s="29"/>
    </row>
    <row r="458" ht="48" customHeight="1" spans="1:36">
      <c r="A458" s="31"/>
      <c r="B458" s="22">
        <v>1</v>
      </c>
      <c r="C458" s="22" t="s">
        <v>1183</v>
      </c>
      <c r="D458" s="22" t="s">
        <v>1184</v>
      </c>
      <c r="E458" s="22" t="s">
        <v>316</v>
      </c>
      <c r="F458" s="22" t="s">
        <v>829</v>
      </c>
      <c r="G458" s="22">
        <v>2020</v>
      </c>
      <c r="H458" s="22" t="s">
        <v>1008</v>
      </c>
      <c r="I458" s="22" t="s">
        <v>1175</v>
      </c>
      <c r="J458" s="22">
        <v>13991552610</v>
      </c>
      <c r="K458" s="22">
        <f t="shared" si="75"/>
        <v>42.3</v>
      </c>
      <c r="L458" s="22"/>
      <c r="M458" s="22"/>
      <c r="N458" s="22"/>
      <c r="O458" s="22"/>
      <c r="P458" s="22"/>
      <c r="Q458" s="22">
        <v>42.3</v>
      </c>
      <c r="R458" s="22"/>
      <c r="S458" s="22"/>
      <c r="T458" s="22"/>
      <c r="U458" s="22"/>
      <c r="V458" s="22"/>
      <c r="W458" s="22"/>
      <c r="X458" s="22"/>
      <c r="Y458" s="22" t="s">
        <v>124</v>
      </c>
      <c r="Z458" s="22" t="s">
        <v>125</v>
      </c>
      <c r="AA458" s="22" t="s">
        <v>125</v>
      </c>
      <c r="AB458" s="22" t="s">
        <v>126</v>
      </c>
      <c r="AC458" s="22" t="s">
        <v>126</v>
      </c>
      <c r="AD458" s="22" t="s">
        <v>126</v>
      </c>
      <c r="AE458" s="22">
        <v>86</v>
      </c>
      <c r="AF458" s="22">
        <v>218</v>
      </c>
      <c r="AG458" s="22">
        <v>759</v>
      </c>
      <c r="AH458" s="22" t="s">
        <v>1180</v>
      </c>
      <c r="AI458" s="22" t="s">
        <v>1184</v>
      </c>
      <c r="AJ458" s="29"/>
    </row>
    <row r="459" ht="48" customHeight="1" spans="1:36">
      <c r="A459" s="31"/>
      <c r="B459" s="22">
        <v>1</v>
      </c>
      <c r="C459" s="22" t="s">
        <v>1185</v>
      </c>
      <c r="D459" s="22" t="s">
        <v>1186</v>
      </c>
      <c r="E459" s="22" t="s">
        <v>348</v>
      </c>
      <c r="F459" s="22" t="s">
        <v>526</v>
      </c>
      <c r="G459" s="22">
        <v>2020</v>
      </c>
      <c r="H459" s="22" t="s">
        <v>1008</v>
      </c>
      <c r="I459" s="22" t="s">
        <v>1175</v>
      </c>
      <c r="J459" s="22">
        <v>13991552610</v>
      </c>
      <c r="K459" s="22">
        <f t="shared" si="75"/>
        <v>51.077</v>
      </c>
      <c r="L459" s="22"/>
      <c r="M459" s="22"/>
      <c r="N459" s="22"/>
      <c r="O459" s="22"/>
      <c r="P459" s="22"/>
      <c r="Q459" s="22">
        <v>51.077</v>
      </c>
      <c r="R459" s="22"/>
      <c r="S459" s="22"/>
      <c r="T459" s="22"/>
      <c r="U459" s="22"/>
      <c r="V459" s="22"/>
      <c r="W459" s="22"/>
      <c r="X459" s="22"/>
      <c r="Y459" s="22" t="s">
        <v>124</v>
      </c>
      <c r="Z459" s="22" t="s">
        <v>125</v>
      </c>
      <c r="AA459" s="22" t="s">
        <v>125</v>
      </c>
      <c r="AB459" s="22" t="s">
        <v>126</v>
      </c>
      <c r="AC459" s="22" t="s">
        <v>126</v>
      </c>
      <c r="AD459" s="22" t="s">
        <v>126</v>
      </c>
      <c r="AE459" s="22">
        <v>78</v>
      </c>
      <c r="AF459" s="22">
        <v>244</v>
      </c>
      <c r="AG459" s="22">
        <v>522</v>
      </c>
      <c r="AH459" s="22" t="s">
        <v>1180</v>
      </c>
      <c r="AI459" s="22" t="s">
        <v>1186</v>
      </c>
      <c r="AJ459" s="29"/>
    </row>
    <row r="460" ht="48" customHeight="1" spans="1:36">
      <c r="A460" s="31"/>
      <c r="B460" s="22">
        <v>1</v>
      </c>
      <c r="C460" s="22" t="s">
        <v>1187</v>
      </c>
      <c r="D460" s="22" t="s">
        <v>1188</v>
      </c>
      <c r="E460" s="22" t="s">
        <v>348</v>
      </c>
      <c r="F460" s="22" t="s">
        <v>914</v>
      </c>
      <c r="G460" s="22">
        <v>2020</v>
      </c>
      <c r="H460" s="22" t="s">
        <v>1008</v>
      </c>
      <c r="I460" s="22" t="s">
        <v>1175</v>
      </c>
      <c r="J460" s="22">
        <v>13991552610</v>
      </c>
      <c r="K460" s="22">
        <f t="shared" si="75"/>
        <v>32.149</v>
      </c>
      <c r="L460" s="22"/>
      <c r="M460" s="22"/>
      <c r="N460" s="22"/>
      <c r="O460" s="22"/>
      <c r="P460" s="22"/>
      <c r="Q460" s="22">
        <v>32.149</v>
      </c>
      <c r="R460" s="22"/>
      <c r="S460" s="22"/>
      <c r="T460" s="22"/>
      <c r="U460" s="22"/>
      <c r="V460" s="22"/>
      <c r="W460" s="22"/>
      <c r="X460" s="22"/>
      <c r="Y460" s="22" t="s">
        <v>124</v>
      </c>
      <c r="Z460" s="22" t="s">
        <v>125</v>
      </c>
      <c r="AA460" s="22" t="s">
        <v>126</v>
      </c>
      <c r="AB460" s="22" t="s">
        <v>126</v>
      </c>
      <c r="AC460" s="22" t="s">
        <v>126</v>
      </c>
      <c r="AD460" s="22" t="s">
        <v>126</v>
      </c>
      <c r="AE460" s="22">
        <v>74</v>
      </c>
      <c r="AF460" s="22">
        <v>206</v>
      </c>
      <c r="AG460" s="22">
        <v>602</v>
      </c>
      <c r="AH460" s="22" t="s">
        <v>1180</v>
      </c>
      <c r="AI460" s="22" t="s">
        <v>1188</v>
      </c>
      <c r="AJ460" s="29"/>
    </row>
    <row r="461" ht="48" customHeight="1" spans="1:36">
      <c r="A461" s="31"/>
      <c r="B461" s="22">
        <v>1</v>
      </c>
      <c r="C461" s="22" t="s">
        <v>1189</v>
      </c>
      <c r="D461" s="22" t="s">
        <v>1190</v>
      </c>
      <c r="E461" s="22" t="s">
        <v>150</v>
      </c>
      <c r="F461" s="22" t="s">
        <v>679</v>
      </c>
      <c r="G461" s="22">
        <v>2020</v>
      </c>
      <c r="H461" s="22" t="s">
        <v>1008</v>
      </c>
      <c r="I461" s="22" t="s">
        <v>1175</v>
      </c>
      <c r="J461" s="22">
        <v>13991552610</v>
      </c>
      <c r="K461" s="22">
        <f t="shared" si="75"/>
        <v>114.036</v>
      </c>
      <c r="L461" s="22"/>
      <c r="M461" s="22"/>
      <c r="N461" s="22"/>
      <c r="O461" s="22"/>
      <c r="P461" s="22"/>
      <c r="Q461" s="22">
        <v>114.036</v>
      </c>
      <c r="R461" s="22"/>
      <c r="S461" s="22"/>
      <c r="T461" s="22"/>
      <c r="U461" s="22"/>
      <c r="V461" s="22"/>
      <c r="W461" s="22"/>
      <c r="X461" s="22"/>
      <c r="Y461" s="22" t="s">
        <v>124</v>
      </c>
      <c r="Z461" s="22" t="s">
        <v>125</v>
      </c>
      <c r="AA461" s="22" t="s">
        <v>125</v>
      </c>
      <c r="AB461" s="22" t="s">
        <v>126</v>
      </c>
      <c r="AC461" s="22" t="s">
        <v>126</v>
      </c>
      <c r="AD461" s="22" t="s">
        <v>126</v>
      </c>
      <c r="AE461" s="22">
        <v>90</v>
      </c>
      <c r="AF461" s="22">
        <v>257</v>
      </c>
      <c r="AG461" s="22">
        <v>730</v>
      </c>
      <c r="AH461" s="22" t="s">
        <v>1180</v>
      </c>
      <c r="AI461" s="22" t="s">
        <v>1190</v>
      </c>
      <c r="AJ461" s="29"/>
    </row>
    <row r="462" ht="48" customHeight="1" spans="1:36">
      <c r="A462" s="31"/>
      <c r="B462" s="22">
        <v>1</v>
      </c>
      <c r="C462" s="22" t="s">
        <v>1191</v>
      </c>
      <c r="D462" s="22" t="s">
        <v>1192</v>
      </c>
      <c r="E462" s="22" t="s">
        <v>136</v>
      </c>
      <c r="F462" s="22" t="s">
        <v>376</v>
      </c>
      <c r="G462" s="22">
        <v>2020</v>
      </c>
      <c r="H462" s="22" t="s">
        <v>1008</v>
      </c>
      <c r="I462" s="22" t="s">
        <v>1175</v>
      </c>
      <c r="J462" s="22">
        <v>13991552610</v>
      </c>
      <c r="K462" s="22">
        <f t="shared" si="75"/>
        <v>37.83</v>
      </c>
      <c r="L462" s="22"/>
      <c r="M462" s="22"/>
      <c r="N462" s="22"/>
      <c r="O462" s="22"/>
      <c r="P462" s="22"/>
      <c r="Q462" s="22">
        <v>37.83</v>
      </c>
      <c r="R462" s="22"/>
      <c r="S462" s="22"/>
      <c r="T462" s="22"/>
      <c r="U462" s="22"/>
      <c r="V462" s="22"/>
      <c r="W462" s="22"/>
      <c r="X462" s="22"/>
      <c r="Y462" s="22" t="s">
        <v>124</v>
      </c>
      <c r="Z462" s="22" t="s">
        <v>125</v>
      </c>
      <c r="AA462" s="22" t="s">
        <v>125</v>
      </c>
      <c r="AB462" s="22" t="s">
        <v>126</v>
      </c>
      <c r="AC462" s="22" t="s">
        <v>126</v>
      </c>
      <c r="AD462" s="22" t="s">
        <v>126</v>
      </c>
      <c r="AE462" s="22">
        <v>71</v>
      </c>
      <c r="AF462" s="22">
        <v>232</v>
      </c>
      <c r="AG462" s="22">
        <v>513</v>
      </c>
      <c r="AH462" s="22" t="s">
        <v>1180</v>
      </c>
      <c r="AI462" s="22" t="s">
        <v>1192</v>
      </c>
      <c r="AJ462" s="29"/>
    </row>
    <row r="463" ht="48" customHeight="1" spans="1:36">
      <c r="A463" s="31"/>
      <c r="B463" s="22">
        <v>1</v>
      </c>
      <c r="C463" s="22" t="s">
        <v>1193</v>
      </c>
      <c r="D463" s="22" t="s">
        <v>1194</v>
      </c>
      <c r="E463" s="22" t="s">
        <v>154</v>
      </c>
      <c r="F463" s="22" t="s">
        <v>440</v>
      </c>
      <c r="G463" s="22">
        <v>2020</v>
      </c>
      <c r="H463" s="22" t="s">
        <v>1008</v>
      </c>
      <c r="I463" s="22" t="s">
        <v>1175</v>
      </c>
      <c r="J463" s="22">
        <v>13991552610</v>
      </c>
      <c r="K463" s="22">
        <f t="shared" si="75"/>
        <v>79.521</v>
      </c>
      <c r="L463" s="22"/>
      <c r="M463" s="22"/>
      <c r="N463" s="22"/>
      <c r="O463" s="22"/>
      <c r="P463" s="22"/>
      <c r="Q463" s="22">
        <v>79.521</v>
      </c>
      <c r="R463" s="22"/>
      <c r="S463" s="22"/>
      <c r="T463" s="22"/>
      <c r="U463" s="22"/>
      <c r="V463" s="22"/>
      <c r="W463" s="22"/>
      <c r="X463" s="22"/>
      <c r="Y463" s="22" t="s">
        <v>124</v>
      </c>
      <c r="Z463" s="22" t="s">
        <v>125</v>
      </c>
      <c r="AA463" s="22" t="s">
        <v>125</v>
      </c>
      <c r="AB463" s="22" t="s">
        <v>126</v>
      </c>
      <c r="AC463" s="22" t="s">
        <v>126</v>
      </c>
      <c r="AD463" s="22" t="s">
        <v>126</v>
      </c>
      <c r="AE463" s="22">
        <v>61</v>
      </c>
      <c r="AF463" s="22">
        <v>179</v>
      </c>
      <c r="AG463" s="22">
        <v>374</v>
      </c>
      <c r="AH463" s="22" t="s">
        <v>1180</v>
      </c>
      <c r="AI463" s="22" t="s">
        <v>1194</v>
      </c>
      <c r="AJ463" s="29"/>
    </row>
    <row r="464" ht="48" customHeight="1" spans="1:36">
      <c r="A464" s="31"/>
      <c r="B464" s="22">
        <v>1</v>
      </c>
      <c r="C464" s="22" t="s">
        <v>1195</v>
      </c>
      <c r="D464" s="22" t="s">
        <v>1196</v>
      </c>
      <c r="E464" s="22" t="s">
        <v>154</v>
      </c>
      <c r="F464" s="22" t="s">
        <v>444</v>
      </c>
      <c r="G464" s="22">
        <v>2020</v>
      </c>
      <c r="H464" s="22" t="s">
        <v>1008</v>
      </c>
      <c r="I464" s="22" t="s">
        <v>1175</v>
      </c>
      <c r="J464" s="22">
        <v>13991552610</v>
      </c>
      <c r="K464" s="22">
        <f t="shared" si="75"/>
        <v>34.71</v>
      </c>
      <c r="L464" s="22"/>
      <c r="M464" s="22"/>
      <c r="N464" s="22"/>
      <c r="O464" s="22"/>
      <c r="P464" s="22"/>
      <c r="Q464" s="22">
        <v>34.71</v>
      </c>
      <c r="R464" s="22"/>
      <c r="S464" s="22"/>
      <c r="T464" s="22"/>
      <c r="U464" s="22"/>
      <c r="V464" s="22"/>
      <c r="W464" s="22"/>
      <c r="X464" s="22"/>
      <c r="Y464" s="22" t="s">
        <v>124</v>
      </c>
      <c r="Z464" s="22" t="s">
        <v>125</v>
      </c>
      <c r="AA464" s="22" t="s">
        <v>126</v>
      </c>
      <c r="AB464" s="22" t="s">
        <v>126</v>
      </c>
      <c r="AC464" s="22" t="s">
        <v>126</v>
      </c>
      <c r="AD464" s="22" t="s">
        <v>126</v>
      </c>
      <c r="AE464" s="22">
        <v>87</v>
      </c>
      <c r="AF464" s="22">
        <v>196</v>
      </c>
      <c r="AG464" s="22">
        <v>886</v>
      </c>
      <c r="AH464" s="22" t="s">
        <v>1180</v>
      </c>
      <c r="AI464" s="22" t="s">
        <v>1196</v>
      </c>
      <c r="AJ464" s="29"/>
    </row>
    <row r="465" ht="48" customHeight="1" spans="1:36">
      <c r="A465" s="31"/>
      <c r="B465" s="22">
        <v>1</v>
      </c>
      <c r="C465" s="22" t="s">
        <v>1197</v>
      </c>
      <c r="D465" s="22" t="s">
        <v>1198</v>
      </c>
      <c r="E465" s="22" t="s">
        <v>154</v>
      </c>
      <c r="F465" s="22" t="s">
        <v>155</v>
      </c>
      <c r="G465" s="22">
        <v>2020</v>
      </c>
      <c r="H465" s="22" t="s">
        <v>1008</v>
      </c>
      <c r="I465" s="22" t="s">
        <v>1175</v>
      </c>
      <c r="J465" s="22">
        <v>13991552610</v>
      </c>
      <c r="K465" s="22">
        <f t="shared" si="75"/>
        <v>34.684</v>
      </c>
      <c r="L465" s="22"/>
      <c r="M465" s="22"/>
      <c r="N465" s="22"/>
      <c r="O465" s="22"/>
      <c r="P465" s="22"/>
      <c r="Q465" s="22">
        <v>34.684</v>
      </c>
      <c r="R465" s="22"/>
      <c r="S465" s="22"/>
      <c r="T465" s="22"/>
      <c r="U465" s="22"/>
      <c r="V465" s="22"/>
      <c r="W465" s="22"/>
      <c r="X465" s="22"/>
      <c r="Y465" s="22" t="s">
        <v>124</v>
      </c>
      <c r="Z465" s="22" t="s">
        <v>125</v>
      </c>
      <c r="AA465" s="22" t="s">
        <v>125</v>
      </c>
      <c r="AB465" s="22" t="s">
        <v>126</v>
      </c>
      <c r="AC465" s="22" t="s">
        <v>126</v>
      </c>
      <c r="AD465" s="22" t="s">
        <v>126</v>
      </c>
      <c r="AE465" s="22">
        <v>129</v>
      </c>
      <c r="AF465" s="22">
        <v>375</v>
      </c>
      <c r="AG465" s="22">
        <v>1108</v>
      </c>
      <c r="AH465" s="22" t="s">
        <v>1180</v>
      </c>
      <c r="AI465" s="22" t="s">
        <v>1198</v>
      </c>
      <c r="AJ465" s="29"/>
    </row>
    <row r="466" ht="48" customHeight="1" spans="1:36">
      <c r="A466" s="31"/>
      <c r="B466" s="22">
        <v>1</v>
      </c>
      <c r="C466" s="22" t="s">
        <v>1199</v>
      </c>
      <c r="D466" s="22" t="s">
        <v>1200</v>
      </c>
      <c r="E466" s="22" t="s">
        <v>316</v>
      </c>
      <c r="F466" s="22" t="s">
        <v>324</v>
      </c>
      <c r="G466" s="22">
        <v>2020</v>
      </c>
      <c r="H466" s="22" t="s">
        <v>1008</v>
      </c>
      <c r="I466" s="22" t="s">
        <v>1175</v>
      </c>
      <c r="J466" s="22">
        <v>13991552610</v>
      </c>
      <c r="K466" s="22">
        <f t="shared" si="75"/>
        <v>13.546</v>
      </c>
      <c r="L466" s="22"/>
      <c r="M466" s="22"/>
      <c r="N466" s="22"/>
      <c r="O466" s="22"/>
      <c r="P466" s="22"/>
      <c r="Q466" s="22">
        <v>13.546</v>
      </c>
      <c r="R466" s="22"/>
      <c r="S466" s="22"/>
      <c r="T466" s="22"/>
      <c r="U466" s="22"/>
      <c r="V466" s="22"/>
      <c r="W466" s="22"/>
      <c r="X466" s="22"/>
      <c r="Y466" s="22" t="s">
        <v>124</v>
      </c>
      <c r="Z466" s="22" t="s">
        <v>125</v>
      </c>
      <c r="AA466" s="22" t="s">
        <v>125</v>
      </c>
      <c r="AB466" s="22" t="s">
        <v>126</v>
      </c>
      <c r="AC466" s="22" t="s">
        <v>126</v>
      </c>
      <c r="AD466" s="22" t="s">
        <v>126</v>
      </c>
      <c r="AE466" s="22">
        <v>103</v>
      </c>
      <c r="AF466" s="22">
        <v>330</v>
      </c>
      <c r="AG466" s="22">
        <v>960</v>
      </c>
      <c r="AH466" s="22" t="s">
        <v>1180</v>
      </c>
      <c r="AI466" s="22" t="s">
        <v>1200</v>
      </c>
      <c r="AJ466" s="29"/>
    </row>
    <row r="467" ht="48" customHeight="1" spans="1:36">
      <c r="A467" s="31"/>
      <c r="B467" s="22">
        <v>1</v>
      </c>
      <c r="C467" s="22" t="s">
        <v>1201</v>
      </c>
      <c r="D467" s="22" t="s">
        <v>1202</v>
      </c>
      <c r="E467" s="22" t="s">
        <v>238</v>
      </c>
      <c r="F467" s="22" t="s">
        <v>859</v>
      </c>
      <c r="G467" s="22">
        <v>2020</v>
      </c>
      <c r="H467" s="22" t="s">
        <v>1008</v>
      </c>
      <c r="I467" s="22" t="s">
        <v>1175</v>
      </c>
      <c r="J467" s="22">
        <v>13991552610</v>
      </c>
      <c r="K467" s="22">
        <f t="shared" si="75"/>
        <v>26.312</v>
      </c>
      <c r="L467" s="22"/>
      <c r="M467" s="22"/>
      <c r="N467" s="22"/>
      <c r="O467" s="22"/>
      <c r="P467" s="22"/>
      <c r="Q467" s="22">
        <v>26.312</v>
      </c>
      <c r="R467" s="22"/>
      <c r="S467" s="22"/>
      <c r="T467" s="22"/>
      <c r="U467" s="22"/>
      <c r="V467" s="22"/>
      <c r="W467" s="22"/>
      <c r="X467" s="22"/>
      <c r="Y467" s="22" t="s">
        <v>124</v>
      </c>
      <c r="Z467" s="22" t="s">
        <v>125</v>
      </c>
      <c r="AA467" s="22" t="s">
        <v>126</v>
      </c>
      <c r="AB467" s="22" t="s">
        <v>126</v>
      </c>
      <c r="AC467" s="22" t="s">
        <v>126</v>
      </c>
      <c r="AD467" s="22" t="s">
        <v>126</v>
      </c>
      <c r="AE467" s="22">
        <v>151</v>
      </c>
      <c r="AF467" s="22">
        <v>428</v>
      </c>
      <c r="AG467" s="22">
        <v>1985</v>
      </c>
      <c r="AH467" s="22" t="s">
        <v>1180</v>
      </c>
      <c r="AI467" s="22" t="s">
        <v>1202</v>
      </c>
      <c r="AJ467" s="29"/>
    </row>
    <row r="468" ht="48" customHeight="1" spans="1:36">
      <c r="A468" s="31"/>
      <c r="B468" s="22">
        <v>1</v>
      </c>
      <c r="C468" s="22" t="s">
        <v>1203</v>
      </c>
      <c r="D468" s="22" t="s">
        <v>1204</v>
      </c>
      <c r="E468" s="22" t="s">
        <v>229</v>
      </c>
      <c r="F468" s="22" t="s">
        <v>1076</v>
      </c>
      <c r="G468" s="22">
        <v>2020</v>
      </c>
      <c r="H468" s="22" t="s">
        <v>1008</v>
      </c>
      <c r="I468" s="22" t="s">
        <v>1175</v>
      </c>
      <c r="J468" s="22">
        <v>13991552610</v>
      </c>
      <c r="K468" s="22">
        <f t="shared" si="75"/>
        <v>39.403</v>
      </c>
      <c r="L468" s="22"/>
      <c r="M468" s="22"/>
      <c r="N468" s="22"/>
      <c r="O468" s="22"/>
      <c r="P468" s="22"/>
      <c r="Q468" s="22">
        <v>39.403</v>
      </c>
      <c r="R468" s="22"/>
      <c r="S468" s="22"/>
      <c r="T468" s="22"/>
      <c r="U468" s="22"/>
      <c r="V468" s="22"/>
      <c r="W468" s="22"/>
      <c r="X468" s="22"/>
      <c r="Y468" s="22" t="s">
        <v>124</v>
      </c>
      <c r="Z468" s="22" t="s">
        <v>125</v>
      </c>
      <c r="AA468" s="22" t="s">
        <v>126</v>
      </c>
      <c r="AB468" s="22" t="s">
        <v>126</v>
      </c>
      <c r="AC468" s="22" t="s">
        <v>126</v>
      </c>
      <c r="AD468" s="22" t="s">
        <v>126</v>
      </c>
      <c r="AE468" s="22">
        <v>87</v>
      </c>
      <c r="AF468" s="22">
        <v>271</v>
      </c>
      <c r="AG468" s="22">
        <v>852</v>
      </c>
      <c r="AH468" s="22" t="s">
        <v>1180</v>
      </c>
      <c r="AI468" s="22" t="s">
        <v>1204</v>
      </c>
      <c r="AJ468" s="29"/>
    </row>
    <row r="469" ht="48" customHeight="1" spans="1:36">
      <c r="A469" s="31"/>
      <c r="B469" s="22">
        <v>1</v>
      </c>
      <c r="C469" s="22" t="s">
        <v>1205</v>
      </c>
      <c r="D469" s="22" t="s">
        <v>1206</v>
      </c>
      <c r="E469" s="22" t="s">
        <v>229</v>
      </c>
      <c r="F469" s="22" t="s">
        <v>1112</v>
      </c>
      <c r="G469" s="22">
        <v>2020</v>
      </c>
      <c r="H469" s="22" t="s">
        <v>1008</v>
      </c>
      <c r="I469" s="22" t="s">
        <v>1175</v>
      </c>
      <c r="J469" s="22">
        <v>13991552610</v>
      </c>
      <c r="K469" s="22">
        <f t="shared" si="75"/>
        <v>6.136</v>
      </c>
      <c r="L469" s="22"/>
      <c r="M469" s="22"/>
      <c r="N469" s="22"/>
      <c r="O469" s="22"/>
      <c r="P469" s="22"/>
      <c r="Q469" s="22">
        <v>6.136</v>
      </c>
      <c r="R469" s="22"/>
      <c r="S469" s="22"/>
      <c r="T469" s="22"/>
      <c r="U469" s="22"/>
      <c r="V469" s="22"/>
      <c r="W469" s="22"/>
      <c r="X469" s="22"/>
      <c r="Y469" s="22" t="s">
        <v>124</v>
      </c>
      <c r="Z469" s="22" t="s">
        <v>125</v>
      </c>
      <c r="AA469" s="22" t="s">
        <v>125</v>
      </c>
      <c r="AB469" s="22" t="s">
        <v>126</v>
      </c>
      <c r="AC469" s="22" t="s">
        <v>126</v>
      </c>
      <c r="AD469" s="22" t="s">
        <v>126</v>
      </c>
      <c r="AE469" s="22">
        <v>118</v>
      </c>
      <c r="AF469" s="22">
        <v>356</v>
      </c>
      <c r="AG469" s="22">
        <v>645</v>
      </c>
      <c r="AH469" s="22" t="s">
        <v>1180</v>
      </c>
      <c r="AI469" s="22" t="s">
        <v>1206</v>
      </c>
      <c r="AJ469" s="29"/>
    </row>
    <row r="470" ht="48" customHeight="1" spans="1:36">
      <c r="A470" s="31"/>
      <c r="B470" s="22">
        <v>1</v>
      </c>
      <c r="C470" s="22" t="s">
        <v>1207</v>
      </c>
      <c r="D470" s="22" t="s">
        <v>1208</v>
      </c>
      <c r="E470" s="22" t="s">
        <v>154</v>
      </c>
      <c r="F470" s="22" t="s">
        <v>428</v>
      </c>
      <c r="G470" s="22">
        <v>2020</v>
      </c>
      <c r="H470" s="22" t="s">
        <v>1008</v>
      </c>
      <c r="I470" s="22" t="s">
        <v>1175</v>
      </c>
      <c r="J470" s="22">
        <v>13991552610</v>
      </c>
      <c r="K470" s="22">
        <f t="shared" si="75"/>
        <v>51.805</v>
      </c>
      <c r="L470" s="22"/>
      <c r="M470" s="22"/>
      <c r="N470" s="22"/>
      <c r="O470" s="22"/>
      <c r="P470" s="22"/>
      <c r="Q470" s="22">
        <v>51.805</v>
      </c>
      <c r="R470" s="22"/>
      <c r="S470" s="22"/>
      <c r="T470" s="22"/>
      <c r="U470" s="22"/>
      <c r="V470" s="22"/>
      <c r="W470" s="22"/>
      <c r="X470" s="22"/>
      <c r="Y470" s="22" t="s">
        <v>124</v>
      </c>
      <c r="Z470" s="22" t="s">
        <v>125</v>
      </c>
      <c r="AA470" s="22" t="s">
        <v>125</v>
      </c>
      <c r="AB470" s="22" t="s">
        <v>126</v>
      </c>
      <c r="AC470" s="22" t="s">
        <v>126</v>
      </c>
      <c r="AD470" s="22" t="s">
        <v>126</v>
      </c>
      <c r="AE470" s="22">
        <v>41</v>
      </c>
      <c r="AF470" s="22">
        <v>99</v>
      </c>
      <c r="AG470" s="22">
        <v>431</v>
      </c>
      <c r="AH470" s="22" t="s">
        <v>1180</v>
      </c>
      <c r="AI470" s="22" t="s">
        <v>1208</v>
      </c>
      <c r="AJ470" s="29"/>
    </row>
    <row r="471" ht="48" customHeight="1" spans="1:36">
      <c r="A471" s="31"/>
      <c r="B471" s="22">
        <v>1</v>
      </c>
      <c r="C471" s="22" t="s">
        <v>1209</v>
      </c>
      <c r="D471" s="22" t="s">
        <v>1210</v>
      </c>
      <c r="E471" s="22" t="s">
        <v>150</v>
      </c>
      <c r="F471" s="22" t="s">
        <v>217</v>
      </c>
      <c r="G471" s="22">
        <v>2020</v>
      </c>
      <c r="H471" s="22" t="s">
        <v>1008</v>
      </c>
      <c r="I471" s="22" t="s">
        <v>1175</v>
      </c>
      <c r="J471" s="22">
        <v>13991552610</v>
      </c>
      <c r="K471" s="22">
        <f t="shared" si="75"/>
        <v>68.692</v>
      </c>
      <c r="L471" s="22"/>
      <c r="M471" s="22"/>
      <c r="N471" s="22"/>
      <c r="O471" s="22"/>
      <c r="P471" s="22"/>
      <c r="Q471" s="22">
        <v>68.692</v>
      </c>
      <c r="R471" s="22"/>
      <c r="S471" s="22"/>
      <c r="T471" s="22"/>
      <c r="U471" s="22"/>
      <c r="V471" s="22"/>
      <c r="W471" s="22"/>
      <c r="X471" s="22"/>
      <c r="Y471" s="22" t="s">
        <v>124</v>
      </c>
      <c r="Z471" s="22" t="s">
        <v>125</v>
      </c>
      <c r="AA471" s="22" t="s">
        <v>125</v>
      </c>
      <c r="AB471" s="22" t="s">
        <v>126</v>
      </c>
      <c r="AC471" s="22" t="s">
        <v>126</v>
      </c>
      <c r="AD471" s="22" t="s">
        <v>126</v>
      </c>
      <c r="AE471" s="22">
        <v>160</v>
      </c>
      <c r="AF471" s="22">
        <v>487</v>
      </c>
      <c r="AG471" s="22">
        <v>957</v>
      </c>
      <c r="AH471" s="22" t="s">
        <v>1180</v>
      </c>
      <c r="AI471" s="22" t="s">
        <v>1210</v>
      </c>
      <c r="AJ471" s="29"/>
    </row>
    <row r="472" ht="48" customHeight="1" spans="1:36">
      <c r="A472" s="31"/>
      <c r="B472" s="22">
        <v>1</v>
      </c>
      <c r="C472" s="22" t="s">
        <v>1211</v>
      </c>
      <c r="D472" s="22" t="s">
        <v>1212</v>
      </c>
      <c r="E472" s="22" t="s">
        <v>316</v>
      </c>
      <c r="F472" s="22" t="s">
        <v>995</v>
      </c>
      <c r="G472" s="22">
        <v>2020</v>
      </c>
      <c r="H472" s="22" t="s">
        <v>1008</v>
      </c>
      <c r="I472" s="22" t="s">
        <v>1175</v>
      </c>
      <c r="J472" s="22">
        <v>13991552610</v>
      </c>
      <c r="K472" s="22">
        <f t="shared" si="75"/>
        <v>18.2</v>
      </c>
      <c r="L472" s="22"/>
      <c r="M472" s="22"/>
      <c r="N472" s="22"/>
      <c r="O472" s="22"/>
      <c r="P472" s="22"/>
      <c r="Q472" s="22">
        <v>18.2</v>
      </c>
      <c r="R472" s="22"/>
      <c r="S472" s="22"/>
      <c r="T472" s="22"/>
      <c r="U472" s="22"/>
      <c r="V472" s="22"/>
      <c r="W472" s="22"/>
      <c r="X472" s="22"/>
      <c r="Y472" s="22" t="s">
        <v>124</v>
      </c>
      <c r="Z472" s="22" t="s">
        <v>125</v>
      </c>
      <c r="AA472" s="22" t="s">
        <v>125</v>
      </c>
      <c r="AB472" s="22" t="s">
        <v>126</v>
      </c>
      <c r="AC472" s="22" t="s">
        <v>126</v>
      </c>
      <c r="AD472" s="22" t="s">
        <v>126</v>
      </c>
      <c r="AE472" s="22">
        <v>127</v>
      </c>
      <c r="AF472" s="22">
        <v>393</v>
      </c>
      <c r="AG472" s="22">
        <v>873</v>
      </c>
      <c r="AH472" s="22" t="s">
        <v>1180</v>
      </c>
      <c r="AI472" s="22" t="s">
        <v>1212</v>
      </c>
      <c r="AJ472" s="29"/>
    </row>
    <row r="473" ht="48" customHeight="1" spans="1:36">
      <c r="A473" s="31"/>
      <c r="B473" s="22">
        <v>1</v>
      </c>
      <c r="C473" s="22" t="s">
        <v>1213</v>
      </c>
      <c r="D473" s="22" t="s">
        <v>1214</v>
      </c>
      <c r="E473" s="22" t="s">
        <v>229</v>
      </c>
      <c r="F473" s="22" t="s">
        <v>939</v>
      </c>
      <c r="G473" s="22">
        <v>2020</v>
      </c>
      <c r="H473" s="22" t="s">
        <v>1008</v>
      </c>
      <c r="I473" s="22" t="s">
        <v>1175</v>
      </c>
      <c r="J473" s="22">
        <v>13991552610</v>
      </c>
      <c r="K473" s="22">
        <f t="shared" si="75"/>
        <v>49.816</v>
      </c>
      <c r="L473" s="22"/>
      <c r="M473" s="22"/>
      <c r="N473" s="22"/>
      <c r="O473" s="22"/>
      <c r="P473" s="22"/>
      <c r="Q473" s="22">
        <v>49.816</v>
      </c>
      <c r="R473" s="22"/>
      <c r="S473" s="22"/>
      <c r="T473" s="22"/>
      <c r="U473" s="22"/>
      <c r="V473" s="22"/>
      <c r="W473" s="22"/>
      <c r="X473" s="22"/>
      <c r="Y473" s="22" t="s">
        <v>124</v>
      </c>
      <c r="Z473" s="22" t="s">
        <v>125</v>
      </c>
      <c r="AA473" s="22" t="s">
        <v>125</v>
      </c>
      <c r="AB473" s="22" t="s">
        <v>126</v>
      </c>
      <c r="AC473" s="22" t="s">
        <v>126</v>
      </c>
      <c r="AD473" s="22" t="s">
        <v>126</v>
      </c>
      <c r="AE473" s="22">
        <v>100</v>
      </c>
      <c r="AF473" s="22">
        <v>325</v>
      </c>
      <c r="AG473" s="22">
        <v>462</v>
      </c>
      <c r="AH473" s="22" t="s">
        <v>1180</v>
      </c>
      <c r="AI473" s="22" t="s">
        <v>1214</v>
      </c>
      <c r="AJ473" s="29"/>
    </row>
    <row r="474" ht="48" customHeight="1" spans="1:36">
      <c r="A474" s="31"/>
      <c r="B474" s="22">
        <v>1</v>
      </c>
      <c r="C474" s="22" t="s">
        <v>1215</v>
      </c>
      <c r="D474" s="22" t="s">
        <v>1216</v>
      </c>
      <c r="E474" s="22" t="s">
        <v>154</v>
      </c>
      <c r="F474" s="22" t="s">
        <v>194</v>
      </c>
      <c r="G474" s="22">
        <v>2020</v>
      </c>
      <c r="H474" s="22" t="s">
        <v>1008</v>
      </c>
      <c r="I474" s="22" t="s">
        <v>1175</v>
      </c>
      <c r="J474" s="22">
        <v>13991552610</v>
      </c>
      <c r="K474" s="22">
        <f t="shared" si="75"/>
        <v>17.329</v>
      </c>
      <c r="L474" s="22"/>
      <c r="M474" s="22"/>
      <c r="N474" s="22"/>
      <c r="O474" s="22"/>
      <c r="P474" s="22"/>
      <c r="Q474" s="22">
        <v>17.329</v>
      </c>
      <c r="R474" s="22"/>
      <c r="S474" s="22"/>
      <c r="T474" s="22"/>
      <c r="U474" s="22"/>
      <c r="V474" s="22"/>
      <c r="W474" s="22"/>
      <c r="X474" s="22"/>
      <c r="Y474" s="22" t="s">
        <v>124</v>
      </c>
      <c r="Z474" s="22" t="s">
        <v>126</v>
      </c>
      <c r="AA474" s="22" t="s">
        <v>125</v>
      </c>
      <c r="AB474" s="22" t="s">
        <v>126</v>
      </c>
      <c r="AC474" s="22" t="s">
        <v>126</v>
      </c>
      <c r="AD474" s="22" t="s">
        <v>126</v>
      </c>
      <c r="AE474" s="22">
        <v>75</v>
      </c>
      <c r="AF474" s="22">
        <v>179</v>
      </c>
      <c r="AG474" s="22">
        <v>1045</v>
      </c>
      <c r="AH474" s="22" t="s">
        <v>1180</v>
      </c>
      <c r="AI474" s="22" t="s">
        <v>1216</v>
      </c>
      <c r="AJ474" s="29"/>
    </row>
    <row r="475" ht="48" customHeight="1" spans="1:36">
      <c r="A475" s="31"/>
      <c r="B475" s="22">
        <v>1</v>
      </c>
      <c r="C475" s="22" t="s">
        <v>1217</v>
      </c>
      <c r="D475" s="22" t="s">
        <v>1218</v>
      </c>
      <c r="E475" s="22" t="s">
        <v>348</v>
      </c>
      <c r="F475" s="22" t="s">
        <v>349</v>
      </c>
      <c r="G475" s="22">
        <v>2020</v>
      </c>
      <c r="H475" s="22" t="s">
        <v>1008</v>
      </c>
      <c r="I475" s="22" t="s">
        <v>1175</v>
      </c>
      <c r="J475" s="22">
        <v>13991552610</v>
      </c>
      <c r="K475" s="22">
        <f t="shared" si="75"/>
        <v>57.902</v>
      </c>
      <c r="L475" s="22"/>
      <c r="M475" s="22"/>
      <c r="N475" s="22"/>
      <c r="O475" s="22"/>
      <c r="P475" s="22"/>
      <c r="Q475" s="22">
        <v>57.902</v>
      </c>
      <c r="R475" s="22"/>
      <c r="S475" s="22"/>
      <c r="T475" s="22"/>
      <c r="U475" s="22"/>
      <c r="V475" s="22"/>
      <c r="W475" s="22"/>
      <c r="X475" s="22"/>
      <c r="Y475" s="22" t="s">
        <v>124</v>
      </c>
      <c r="Z475" s="22" t="s">
        <v>125</v>
      </c>
      <c r="AA475" s="22" t="s">
        <v>125</v>
      </c>
      <c r="AB475" s="22" t="s">
        <v>126</v>
      </c>
      <c r="AC475" s="22" t="s">
        <v>126</v>
      </c>
      <c r="AD475" s="22" t="s">
        <v>126</v>
      </c>
      <c r="AE475" s="22">
        <v>71</v>
      </c>
      <c r="AF475" s="22">
        <v>195</v>
      </c>
      <c r="AG475" s="22">
        <v>856</v>
      </c>
      <c r="AH475" s="22" t="s">
        <v>1180</v>
      </c>
      <c r="AI475" s="22" t="s">
        <v>1218</v>
      </c>
      <c r="AJ475" s="29"/>
    </row>
    <row r="476" ht="48" customHeight="1" spans="1:36">
      <c r="A476" s="31"/>
      <c r="B476" s="22">
        <v>1</v>
      </c>
      <c r="C476" s="22" t="s">
        <v>1219</v>
      </c>
      <c r="D476" s="22" t="s">
        <v>1220</v>
      </c>
      <c r="E476" s="22" t="s">
        <v>229</v>
      </c>
      <c r="F476" s="22" t="s">
        <v>305</v>
      </c>
      <c r="G476" s="22">
        <v>2020</v>
      </c>
      <c r="H476" s="22" t="s">
        <v>1008</v>
      </c>
      <c r="I476" s="22" t="s">
        <v>1175</v>
      </c>
      <c r="J476" s="22">
        <v>13991552610</v>
      </c>
      <c r="K476" s="22">
        <f t="shared" si="75"/>
        <v>52.481</v>
      </c>
      <c r="L476" s="22"/>
      <c r="M476" s="22"/>
      <c r="N476" s="22"/>
      <c r="O476" s="22"/>
      <c r="P476" s="22"/>
      <c r="Q476" s="22">
        <v>52.481</v>
      </c>
      <c r="R476" s="22"/>
      <c r="S476" s="22"/>
      <c r="T476" s="22"/>
      <c r="U476" s="22"/>
      <c r="V476" s="22"/>
      <c r="W476" s="22"/>
      <c r="X476" s="22"/>
      <c r="Y476" s="22" t="s">
        <v>124</v>
      </c>
      <c r="Z476" s="22" t="s">
        <v>125</v>
      </c>
      <c r="AA476" s="22" t="s">
        <v>125</v>
      </c>
      <c r="AB476" s="22" t="s">
        <v>126</v>
      </c>
      <c r="AC476" s="22" t="s">
        <v>126</v>
      </c>
      <c r="AD476" s="22" t="s">
        <v>126</v>
      </c>
      <c r="AE476" s="22">
        <v>110</v>
      </c>
      <c r="AF476" s="22">
        <v>276</v>
      </c>
      <c r="AG476" s="22">
        <v>592</v>
      </c>
      <c r="AH476" s="22" t="s">
        <v>1180</v>
      </c>
      <c r="AI476" s="22" t="s">
        <v>1220</v>
      </c>
      <c r="AJ476" s="29"/>
    </row>
    <row r="477" ht="48" customHeight="1" spans="1:36">
      <c r="A477" s="31"/>
      <c r="B477" s="22">
        <v>1</v>
      </c>
      <c r="C477" s="22" t="s">
        <v>1221</v>
      </c>
      <c r="D477" s="22" t="s">
        <v>1222</v>
      </c>
      <c r="E477" s="22" t="s">
        <v>238</v>
      </c>
      <c r="F477" s="22" t="s">
        <v>589</v>
      </c>
      <c r="G477" s="22">
        <v>2020</v>
      </c>
      <c r="H477" s="22" t="s">
        <v>122</v>
      </c>
      <c r="I477" s="22" t="s">
        <v>1175</v>
      </c>
      <c r="J477" s="22">
        <v>13991552610</v>
      </c>
      <c r="K477" s="22">
        <f t="shared" si="75"/>
        <v>33.8</v>
      </c>
      <c r="L477" s="22"/>
      <c r="M477" s="22"/>
      <c r="N477" s="22"/>
      <c r="O477" s="22"/>
      <c r="P477" s="22"/>
      <c r="Q477" s="22">
        <v>33.8</v>
      </c>
      <c r="R477" s="22"/>
      <c r="S477" s="22"/>
      <c r="T477" s="22"/>
      <c r="U477" s="22"/>
      <c r="V477" s="22"/>
      <c r="W477" s="22"/>
      <c r="X477" s="22"/>
      <c r="Y477" s="22" t="s">
        <v>124</v>
      </c>
      <c r="Z477" s="22" t="s">
        <v>125</v>
      </c>
      <c r="AA477" s="22" t="s">
        <v>125</v>
      </c>
      <c r="AB477" s="22" t="s">
        <v>126</v>
      </c>
      <c r="AC477" s="22" t="s">
        <v>126</v>
      </c>
      <c r="AD477" s="22" t="s">
        <v>126</v>
      </c>
      <c r="AE477" s="22">
        <v>81</v>
      </c>
      <c r="AF477" s="22">
        <v>231</v>
      </c>
      <c r="AG477" s="22">
        <v>677</v>
      </c>
      <c r="AH477" s="22" t="s">
        <v>1180</v>
      </c>
      <c r="AI477" s="22" t="s">
        <v>1222</v>
      </c>
      <c r="AJ477" s="29"/>
    </row>
    <row r="478" ht="48" customHeight="1" spans="1:36">
      <c r="A478" s="31"/>
      <c r="B478" s="22">
        <v>1</v>
      </c>
      <c r="C478" s="22" t="s">
        <v>1223</v>
      </c>
      <c r="D478" s="22" t="s">
        <v>1224</v>
      </c>
      <c r="E478" s="22" t="s">
        <v>238</v>
      </c>
      <c r="F478" s="22" t="s">
        <v>480</v>
      </c>
      <c r="G478" s="22">
        <v>2020</v>
      </c>
      <c r="H478" s="22" t="s">
        <v>1008</v>
      </c>
      <c r="I478" s="22" t="s">
        <v>1175</v>
      </c>
      <c r="J478" s="22">
        <v>13991552610</v>
      </c>
      <c r="K478" s="22">
        <f t="shared" si="75"/>
        <v>85.449</v>
      </c>
      <c r="L478" s="22"/>
      <c r="M478" s="22"/>
      <c r="N478" s="22"/>
      <c r="O478" s="22"/>
      <c r="P478" s="22"/>
      <c r="Q478" s="22">
        <v>85.449</v>
      </c>
      <c r="R478" s="22"/>
      <c r="S478" s="22"/>
      <c r="T478" s="22"/>
      <c r="U478" s="22"/>
      <c r="V478" s="22"/>
      <c r="W478" s="22"/>
      <c r="X478" s="22"/>
      <c r="Y478" s="22" t="s">
        <v>124</v>
      </c>
      <c r="Z478" s="22" t="s">
        <v>126</v>
      </c>
      <c r="AA478" s="22" t="s">
        <v>125</v>
      </c>
      <c r="AB478" s="22" t="s">
        <v>126</v>
      </c>
      <c r="AC478" s="22" t="s">
        <v>126</v>
      </c>
      <c r="AD478" s="22" t="s">
        <v>126</v>
      </c>
      <c r="AE478" s="22">
        <v>131</v>
      </c>
      <c r="AF478" s="22">
        <v>382</v>
      </c>
      <c r="AG478" s="22">
        <v>778</v>
      </c>
      <c r="AH478" s="22" t="s">
        <v>1180</v>
      </c>
      <c r="AI478" s="22" t="s">
        <v>1224</v>
      </c>
      <c r="AJ478" s="29"/>
    </row>
    <row r="479" ht="48" customHeight="1" spans="1:36">
      <c r="A479" s="31"/>
      <c r="B479" s="22">
        <v>1</v>
      </c>
      <c r="C479" s="22" t="s">
        <v>1225</v>
      </c>
      <c r="D479" s="22" t="s">
        <v>1226</v>
      </c>
      <c r="E479" s="22" t="s">
        <v>348</v>
      </c>
      <c r="F479" s="22" t="s">
        <v>1015</v>
      </c>
      <c r="G479" s="22">
        <v>2020</v>
      </c>
      <c r="H479" s="22" t="s">
        <v>1008</v>
      </c>
      <c r="I479" s="22" t="s">
        <v>1175</v>
      </c>
      <c r="J479" s="22">
        <v>13991552610</v>
      </c>
      <c r="K479" s="22">
        <f t="shared" si="75"/>
        <v>14.3</v>
      </c>
      <c r="L479" s="22"/>
      <c r="M479" s="22"/>
      <c r="N479" s="22"/>
      <c r="O479" s="22"/>
      <c r="P479" s="22"/>
      <c r="Q479" s="22">
        <v>14.3</v>
      </c>
      <c r="R479" s="22"/>
      <c r="S479" s="22"/>
      <c r="T479" s="22"/>
      <c r="U479" s="22"/>
      <c r="V479" s="22"/>
      <c r="W479" s="22"/>
      <c r="X479" s="22"/>
      <c r="Y479" s="22" t="s">
        <v>124</v>
      </c>
      <c r="Z479" s="22" t="s">
        <v>126</v>
      </c>
      <c r="AA479" s="22" t="s">
        <v>125</v>
      </c>
      <c r="AB479" s="22" t="s">
        <v>126</v>
      </c>
      <c r="AC479" s="22" t="s">
        <v>126</v>
      </c>
      <c r="AD479" s="22" t="s">
        <v>126</v>
      </c>
      <c r="AE479" s="22">
        <v>95</v>
      </c>
      <c r="AF479" s="22">
        <v>233</v>
      </c>
      <c r="AG479" s="22">
        <v>402</v>
      </c>
      <c r="AH479" s="22" t="s">
        <v>1180</v>
      </c>
      <c r="AI479" s="22" t="s">
        <v>1226</v>
      </c>
      <c r="AJ479" s="29"/>
    </row>
    <row r="480" ht="48" customHeight="1" spans="1:36">
      <c r="A480" s="31"/>
      <c r="B480" s="22">
        <v>1</v>
      </c>
      <c r="C480" s="22" t="s">
        <v>1227</v>
      </c>
      <c r="D480" s="22" t="s">
        <v>1228</v>
      </c>
      <c r="E480" s="22" t="s">
        <v>150</v>
      </c>
      <c r="F480" s="22" t="s">
        <v>407</v>
      </c>
      <c r="G480" s="22">
        <v>2020</v>
      </c>
      <c r="H480" s="22" t="s">
        <v>1008</v>
      </c>
      <c r="I480" s="22" t="s">
        <v>1175</v>
      </c>
      <c r="J480" s="22">
        <v>13991552610</v>
      </c>
      <c r="K480" s="22">
        <f t="shared" si="75"/>
        <v>33.163</v>
      </c>
      <c r="L480" s="22"/>
      <c r="M480" s="22"/>
      <c r="N480" s="22"/>
      <c r="O480" s="22"/>
      <c r="P480" s="22"/>
      <c r="Q480" s="22">
        <v>33.163</v>
      </c>
      <c r="R480" s="22"/>
      <c r="S480" s="22"/>
      <c r="T480" s="22"/>
      <c r="U480" s="22"/>
      <c r="V480" s="22"/>
      <c r="W480" s="22"/>
      <c r="X480" s="22"/>
      <c r="Y480" s="22" t="s">
        <v>124</v>
      </c>
      <c r="Z480" s="22" t="s">
        <v>125</v>
      </c>
      <c r="AA480" s="22" t="s">
        <v>125</v>
      </c>
      <c r="AB480" s="22" t="s">
        <v>126</v>
      </c>
      <c r="AC480" s="22" t="s">
        <v>126</v>
      </c>
      <c r="AD480" s="22" t="s">
        <v>126</v>
      </c>
      <c r="AE480" s="22">
        <v>94</v>
      </c>
      <c r="AF480" s="22">
        <v>280</v>
      </c>
      <c r="AG480" s="22">
        <v>488</v>
      </c>
      <c r="AH480" s="22" t="s">
        <v>1180</v>
      </c>
      <c r="AI480" s="22" t="s">
        <v>1228</v>
      </c>
      <c r="AJ480" s="29"/>
    </row>
    <row r="481" ht="48" customHeight="1" spans="1:36">
      <c r="A481" s="31"/>
      <c r="B481" s="22">
        <v>1</v>
      </c>
      <c r="C481" s="22" t="s">
        <v>1229</v>
      </c>
      <c r="D481" s="22" t="s">
        <v>1230</v>
      </c>
      <c r="E481" s="22" t="s">
        <v>150</v>
      </c>
      <c r="F481" s="22" t="s">
        <v>177</v>
      </c>
      <c r="G481" s="22">
        <v>2020</v>
      </c>
      <c r="H481" s="22" t="s">
        <v>1008</v>
      </c>
      <c r="I481" s="22" t="s">
        <v>1175</v>
      </c>
      <c r="J481" s="22">
        <v>13991552610</v>
      </c>
      <c r="K481" s="22">
        <f t="shared" si="75"/>
        <v>20.41</v>
      </c>
      <c r="L481" s="22"/>
      <c r="M481" s="22"/>
      <c r="N481" s="22"/>
      <c r="O481" s="22"/>
      <c r="P481" s="22"/>
      <c r="Q481" s="22">
        <v>20.41</v>
      </c>
      <c r="R481" s="22"/>
      <c r="S481" s="22"/>
      <c r="T481" s="22"/>
      <c r="U481" s="22"/>
      <c r="V481" s="22"/>
      <c r="W481" s="22"/>
      <c r="X481" s="22"/>
      <c r="Y481" s="22" t="s">
        <v>124</v>
      </c>
      <c r="Z481" s="22" t="s">
        <v>125</v>
      </c>
      <c r="AA481" s="22" t="s">
        <v>125</v>
      </c>
      <c r="AB481" s="22" t="s">
        <v>126</v>
      </c>
      <c r="AC481" s="22" t="s">
        <v>126</v>
      </c>
      <c r="AD481" s="22" t="s">
        <v>126</v>
      </c>
      <c r="AE481" s="22">
        <v>44</v>
      </c>
      <c r="AF481" s="22">
        <v>106</v>
      </c>
      <c r="AG481" s="22">
        <v>935</v>
      </c>
      <c r="AH481" s="22" t="s">
        <v>1180</v>
      </c>
      <c r="AI481" s="22" t="s">
        <v>1230</v>
      </c>
      <c r="AJ481" s="29"/>
    </row>
    <row r="482" ht="48" customHeight="1" spans="1:36">
      <c r="A482" s="31"/>
      <c r="B482" s="22">
        <v>1</v>
      </c>
      <c r="C482" s="22" t="s">
        <v>1231</v>
      </c>
      <c r="D482" s="22" t="s">
        <v>1232</v>
      </c>
      <c r="E482" s="22" t="s">
        <v>150</v>
      </c>
      <c r="F482" s="22" t="s">
        <v>460</v>
      </c>
      <c r="G482" s="22">
        <v>2020</v>
      </c>
      <c r="H482" s="22" t="s">
        <v>1233</v>
      </c>
      <c r="I482" s="22" t="s">
        <v>1175</v>
      </c>
      <c r="J482" s="22">
        <v>13991552610</v>
      </c>
      <c r="K482" s="22">
        <f t="shared" si="75"/>
        <v>24.05</v>
      </c>
      <c r="L482" s="22"/>
      <c r="M482" s="22"/>
      <c r="N482" s="22"/>
      <c r="O482" s="22"/>
      <c r="P482" s="22"/>
      <c r="Q482" s="22">
        <v>24.05</v>
      </c>
      <c r="R482" s="22"/>
      <c r="S482" s="22"/>
      <c r="T482" s="22"/>
      <c r="U482" s="22"/>
      <c r="V482" s="22"/>
      <c r="W482" s="22"/>
      <c r="X482" s="22"/>
      <c r="Y482" s="22" t="s">
        <v>124</v>
      </c>
      <c r="Z482" s="22" t="s">
        <v>125</v>
      </c>
      <c r="AA482" s="22" t="s">
        <v>126</v>
      </c>
      <c r="AB482" s="22" t="s">
        <v>126</v>
      </c>
      <c r="AC482" s="22" t="s">
        <v>126</v>
      </c>
      <c r="AD482" s="22" t="s">
        <v>126</v>
      </c>
      <c r="AE482" s="22">
        <v>144</v>
      </c>
      <c r="AF482" s="22">
        <v>385</v>
      </c>
      <c r="AG482" s="22">
        <v>1739</v>
      </c>
      <c r="AH482" s="22" t="s">
        <v>1180</v>
      </c>
      <c r="AI482" s="22" t="s">
        <v>1232</v>
      </c>
      <c r="AJ482" s="29"/>
    </row>
    <row r="483" ht="48" customHeight="1" spans="1:36">
      <c r="A483" s="31"/>
      <c r="B483" s="22">
        <v>1</v>
      </c>
      <c r="C483" s="22" t="s">
        <v>1234</v>
      </c>
      <c r="D483" s="22" t="s">
        <v>1235</v>
      </c>
      <c r="E483" s="22" t="s">
        <v>150</v>
      </c>
      <c r="F483" s="22" t="s">
        <v>469</v>
      </c>
      <c r="G483" s="22">
        <v>2020</v>
      </c>
      <c r="H483" s="22" t="s">
        <v>1008</v>
      </c>
      <c r="I483" s="22" t="s">
        <v>1175</v>
      </c>
      <c r="J483" s="22">
        <v>13991552610</v>
      </c>
      <c r="K483" s="22">
        <f t="shared" si="75"/>
        <v>21.086</v>
      </c>
      <c r="L483" s="22"/>
      <c r="M483" s="22"/>
      <c r="N483" s="22"/>
      <c r="O483" s="22"/>
      <c r="P483" s="22"/>
      <c r="Q483" s="22">
        <v>21.086</v>
      </c>
      <c r="R483" s="22"/>
      <c r="S483" s="22"/>
      <c r="T483" s="22"/>
      <c r="U483" s="22"/>
      <c r="V483" s="22"/>
      <c r="W483" s="22"/>
      <c r="X483" s="22"/>
      <c r="Y483" s="22" t="s">
        <v>124</v>
      </c>
      <c r="Z483" s="22" t="s">
        <v>125</v>
      </c>
      <c r="AA483" s="22" t="s">
        <v>125</v>
      </c>
      <c r="AB483" s="22" t="s">
        <v>126</v>
      </c>
      <c r="AC483" s="22" t="s">
        <v>126</v>
      </c>
      <c r="AD483" s="22" t="s">
        <v>126</v>
      </c>
      <c r="AE483" s="22">
        <v>113</v>
      </c>
      <c r="AF483" s="22">
        <v>333</v>
      </c>
      <c r="AG483" s="22">
        <v>893</v>
      </c>
      <c r="AH483" s="22" t="s">
        <v>1180</v>
      </c>
      <c r="AI483" s="22" t="s">
        <v>1235</v>
      </c>
      <c r="AJ483" s="29"/>
    </row>
    <row r="484" ht="48" customHeight="1" spans="1:36">
      <c r="A484" s="31"/>
      <c r="B484" s="22">
        <v>1</v>
      </c>
      <c r="C484" s="22" t="s">
        <v>1236</v>
      </c>
      <c r="D484" s="22" t="s">
        <v>1237</v>
      </c>
      <c r="E484" s="22" t="s">
        <v>154</v>
      </c>
      <c r="F484" s="22" t="s">
        <v>444</v>
      </c>
      <c r="G484" s="22">
        <v>2020</v>
      </c>
      <c r="H484" s="22" t="s">
        <v>1008</v>
      </c>
      <c r="I484" s="22" t="s">
        <v>1175</v>
      </c>
      <c r="J484" s="22">
        <v>13991552610</v>
      </c>
      <c r="K484" s="22">
        <f t="shared" si="75"/>
        <v>35.36</v>
      </c>
      <c r="L484" s="22"/>
      <c r="M484" s="22"/>
      <c r="N484" s="22"/>
      <c r="O484" s="22"/>
      <c r="P484" s="22"/>
      <c r="Q484" s="22">
        <v>35.36</v>
      </c>
      <c r="R484" s="22"/>
      <c r="S484" s="22"/>
      <c r="T484" s="22"/>
      <c r="U484" s="22"/>
      <c r="V484" s="22"/>
      <c r="W484" s="22"/>
      <c r="X484" s="22"/>
      <c r="Y484" s="22" t="s">
        <v>124</v>
      </c>
      <c r="Z484" s="22" t="s">
        <v>125</v>
      </c>
      <c r="AA484" s="22" t="s">
        <v>126</v>
      </c>
      <c r="AB484" s="22" t="s">
        <v>126</v>
      </c>
      <c r="AC484" s="22" t="s">
        <v>126</v>
      </c>
      <c r="AD484" s="22" t="s">
        <v>126</v>
      </c>
      <c r="AE484" s="22">
        <v>87</v>
      </c>
      <c r="AF484" s="22">
        <v>196</v>
      </c>
      <c r="AG484" s="22">
        <v>886</v>
      </c>
      <c r="AH484" s="22" t="s">
        <v>1180</v>
      </c>
      <c r="AI484" s="22" t="s">
        <v>1237</v>
      </c>
      <c r="AJ484" s="29"/>
    </row>
    <row r="485" ht="48" customHeight="1" spans="1:36">
      <c r="A485" s="31"/>
      <c r="B485" s="22">
        <v>1</v>
      </c>
      <c r="C485" s="22" t="s">
        <v>1238</v>
      </c>
      <c r="D485" s="22" t="s">
        <v>1239</v>
      </c>
      <c r="E485" s="22" t="s">
        <v>316</v>
      </c>
      <c r="F485" s="22" t="s">
        <v>328</v>
      </c>
      <c r="G485" s="22">
        <v>2020</v>
      </c>
      <c r="H485" s="22" t="s">
        <v>1008</v>
      </c>
      <c r="I485" s="22" t="s">
        <v>1175</v>
      </c>
      <c r="J485" s="22">
        <v>13991552610</v>
      </c>
      <c r="K485" s="22">
        <f t="shared" si="75"/>
        <v>32.318</v>
      </c>
      <c r="L485" s="22"/>
      <c r="M485" s="22"/>
      <c r="N485" s="22"/>
      <c r="O485" s="22"/>
      <c r="P485" s="22"/>
      <c r="Q485" s="22">
        <v>32.318</v>
      </c>
      <c r="R485" s="22"/>
      <c r="S485" s="22"/>
      <c r="T485" s="22"/>
      <c r="U485" s="22"/>
      <c r="V485" s="22"/>
      <c r="W485" s="22"/>
      <c r="X485" s="22"/>
      <c r="Y485" s="22" t="s">
        <v>124</v>
      </c>
      <c r="Z485" s="22" t="s">
        <v>125</v>
      </c>
      <c r="AA485" s="22" t="s">
        <v>125</v>
      </c>
      <c r="AB485" s="22" t="s">
        <v>126</v>
      </c>
      <c r="AC485" s="22" t="s">
        <v>126</v>
      </c>
      <c r="AD485" s="22" t="s">
        <v>126</v>
      </c>
      <c r="AE485" s="22">
        <v>123</v>
      </c>
      <c r="AF485" s="22">
        <v>331</v>
      </c>
      <c r="AG485" s="22">
        <v>557</v>
      </c>
      <c r="AH485" s="22" t="s">
        <v>1180</v>
      </c>
      <c r="AI485" s="22" t="s">
        <v>1239</v>
      </c>
      <c r="AJ485" s="29"/>
    </row>
    <row r="486" ht="48" customHeight="1" spans="1:36">
      <c r="A486" s="31"/>
      <c r="B486" s="22">
        <v>1</v>
      </c>
      <c r="C486" s="22" t="s">
        <v>1240</v>
      </c>
      <c r="D486" s="22" t="s">
        <v>1241</v>
      </c>
      <c r="E486" s="22" t="s">
        <v>229</v>
      </c>
      <c r="F486" s="22" t="s">
        <v>1076</v>
      </c>
      <c r="G486" s="22">
        <v>2020</v>
      </c>
      <c r="H486" s="22" t="s">
        <v>1008</v>
      </c>
      <c r="I486" s="22" t="s">
        <v>1175</v>
      </c>
      <c r="J486" s="22">
        <v>13991552610</v>
      </c>
      <c r="K486" s="22">
        <f t="shared" si="75"/>
        <v>13.897</v>
      </c>
      <c r="L486" s="22"/>
      <c r="M486" s="22"/>
      <c r="N486" s="22"/>
      <c r="O486" s="22"/>
      <c r="P486" s="22"/>
      <c r="Q486" s="22">
        <v>13.897</v>
      </c>
      <c r="R486" s="22"/>
      <c r="S486" s="22"/>
      <c r="T486" s="22"/>
      <c r="U486" s="22"/>
      <c r="V486" s="22"/>
      <c r="W486" s="22"/>
      <c r="X486" s="22"/>
      <c r="Y486" s="22" t="s">
        <v>124</v>
      </c>
      <c r="Z486" s="22" t="s">
        <v>125</v>
      </c>
      <c r="AA486" s="22" t="s">
        <v>126</v>
      </c>
      <c r="AB486" s="22" t="s">
        <v>126</v>
      </c>
      <c r="AC486" s="22" t="s">
        <v>126</v>
      </c>
      <c r="AD486" s="22" t="s">
        <v>126</v>
      </c>
      <c r="AE486" s="22">
        <v>87</v>
      </c>
      <c r="AF486" s="22">
        <v>271</v>
      </c>
      <c r="AG486" s="22">
        <v>852</v>
      </c>
      <c r="AH486" s="22" t="s">
        <v>1180</v>
      </c>
      <c r="AI486" s="22" t="s">
        <v>1241</v>
      </c>
      <c r="AJ486" s="29"/>
    </row>
    <row r="487" ht="48" customHeight="1" spans="1:36">
      <c r="A487" s="31"/>
      <c r="B487" s="22">
        <v>1</v>
      </c>
      <c r="C487" s="22" t="s">
        <v>1242</v>
      </c>
      <c r="D487" s="22" t="s">
        <v>1243</v>
      </c>
      <c r="E487" s="22" t="s">
        <v>348</v>
      </c>
      <c r="F487" s="22" t="s">
        <v>397</v>
      </c>
      <c r="G487" s="22">
        <v>2020</v>
      </c>
      <c r="H487" s="22" t="s">
        <v>1008</v>
      </c>
      <c r="I487" s="22" t="s">
        <v>1175</v>
      </c>
      <c r="J487" s="22">
        <v>13991552610</v>
      </c>
      <c r="K487" s="22">
        <f t="shared" si="75"/>
        <v>22.633</v>
      </c>
      <c r="L487" s="22"/>
      <c r="M487" s="22"/>
      <c r="N487" s="22"/>
      <c r="O487" s="22"/>
      <c r="P487" s="22"/>
      <c r="Q487" s="22">
        <v>22.633</v>
      </c>
      <c r="R487" s="22"/>
      <c r="S487" s="22"/>
      <c r="T487" s="22"/>
      <c r="U487" s="22"/>
      <c r="V487" s="22"/>
      <c r="W487" s="22"/>
      <c r="X487" s="22"/>
      <c r="Y487" s="22" t="s">
        <v>124</v>
      </c>
      <c r="Z487" s="22" t="s">
        <v>125</v>
      </c>
      <c r="AA487" s="22" t="s">
        <v>125</v>
      </c>
      <c r="AB487" s="22" t="s">
        <v>126</v>
      </c>
      <c r="AC487" s="22" t="s">
        <v>126</v>
      </c>
      <c r="AD487" s="22" t="s">
        <v>126</v>
      </c>
      <c r="AE487" s="22">
        <v>75</v>
      </c>
      <c r="AF487" s="22">
        <v>247</v>
      </c>
      <c r="AG487" s="22">
        <v>821</v>
      </c>
      <c r="AH487" s="22" t="s">
        <v>1180</v>
      </c>
      <c r="AI487" s="22" t="s">
        <v>1243</v>
      </c>
      <c r="AJ487" s="29"/>
    </row>
    <row r="488" ht="48" customHeight="1" spans="1:36">
      <c r="A488" s="31"/>
      <c r="B488" s="22">
        <v>1</v>
      </c>
      <c r="C488" s="22" t="s">
        <v>1244</v>
      </c>
      <c r="D488" s="22" t="s">
        <v>1245</v>
      </c>
      <c r="E488" s="22" t="s">
        <v>150</v>
      </c>
      <c r="F488" s="22" t="s">
        <v>452</v>
      </c>
      <c r="G488" s="22">
        <v>2020</v>
      </c>
      <c r="H488" s="22" t="s">
        <v>122</v>
      </c>
      <c r="I488" s="22" t="s">
        <v>1175</v>
      </c>
      <c r="J488" s="22">
        <v>13991552610</v>
      </c>
      <c r="K488" s="22">
        <f t="shared" si="75"/>
        <v>34.034</v>
      </c>
      <c r="L488" s="22"/>
      <c r="M488" s="22"/>
      <c r="N488" s="22"/>
      <c r="O488" s="22"/>
      <c r="P488" s="22"/>
      <c r="Q488" s="22">
        <v>34.034</v>
      </c>
      <c r="R488" s="22"/>
      <c r="S488" s="22"/>
      <c r="T488" s="22"/>
      <c r="U488" s="22"/>
      <c r="V488" s="22"/>
      <c r="W488" s="22"/>
      <c r="X488" s="22"/>
      <c r="Y488" s="22" t="s">
        <v>124</v>
      </c>
      <c r="Z488" s="22" t="s">
        <v>125</v>
      </c>
      <c r="AA488" s="22" t="s">
        <v>125</v>
      </c>
      <c r="AB488" s="22" t="s">
        <v>126</v>
      </c>
      <c r="AC488" s="22" t="s">
        <v>126</v>
      </c>
      <c r="AD488" s="22" t="s">
        <v>126</v>
      </c>
      <c r="AE488" s="22">
        <v>32</v>
      </c>
      <c r="AF488" s="22">
        <v>62</v>
      </c>
      <c r="AG488" s="22">
        <v>1223</v>
      </c>
      <c r="AH488" s="22" t="s">
        <v>1180</v>
      </c>
      <c r="AI488" s="22" t="s">
        <v>1245</v>
      </c>
      <c r="AJ488" s="29"/>
    </row>
    <row r="489" ht="48" customHeight="1" spans="1:36">
      <c r="A489" s="31"/>
      <c r="B489" s="22">
        <v>1</v>
      </c>
      <c r="C489" s="22" t="s">
        <v>1246</v>
      </c>
      <c r="D489" s="22" t="s">
        <v>1247</v>
      </c>
      <c r="E489" s="22" t="s">
        <v>150</v>
      </c>
      <c r="F489" s="22" t="s">
        <v>184</v>
      </c>
      <c r="G489" s="22">
        <v>2020</v>
      </c>
      <c r="H489" s="22" t="s">
        <v>1008</v>
      </c>
      <c r="I489" s="22" t="s">
        <v>1175</v>
      </c>
      <c r="J489" s="22">
        <v>13991552610</v>
      </c>
      <c r="K489" s="22">
        <f t="shared" si="75"/>
        <v>20.826</v>
      </c>
      <c r="L489" s="22"/>
      <c r="M489" s="22"/>
      <c r="N489" s="22"/>
      <c r="O489" s="22"/>
      <c r="P489" s="22"/>
      <c r="Q489" s="22">
        <v>20.826</v>
      </c>
      <c r="R489" s="22"/>
      <c r="S489" s="22"/>
      <c r="T489" s="22"/>
      <c r="U489" s="22"/>
      <c r="V489" s="22"/>
      <c r="W489" s="22"/>
      <c r="X489" s="22"/>
      <c r="Y489" s="22" t="s">
        <v>124</v>
      </c>
      <c r="Z489" s="22" t="s">
        <v>125</v>
      </c>
      <c r="AA489" s="22" t="s">
        <v>125</v>
      </c>
      <c r="AB489" s="22" t="s">
        <v>126</v>
      </c>
      <c r="AC489" s="22" t="s">
        <v>126</v>
      </c>
      <c r="AD489" s="22" t="s">
        <v>126</v>
      </c>
      <c r="AE489" s="22">
        <v>30</v>
      </c>
      <c r="AF489" s="22">
        <v>63</v>
      </c>
      <c r="AG489" s="22">
        <v>650</v>
      </c>
      <c r="AH489" s="22" t="s">
        <v>1180</v>
      </c>
      <c r="AI489" s="22" t="s">
        <v>1247</v>
      </c>
      <c r="AJ489" s="29"/>
    </row>
    <row r="490" ht="48" customHeight="1" spans="1:36">
      <c r="A490" s="31"/>
      <c r="B490" s="22">
        <v>1</v>
      </c>
      <c r="C490" s="22" t="s">
        <v>1248</v>
      </c>
      <c r="D490" s="22" t="s">
        <v>1249</v>
      </c>
      <c r="E490" s="22" t="s">
        <v>238</v>
      </c>
      <c r="F490" s="22" t="s">
        <v>477</v>
      </c>
      <c r="G490" s="22">
        <v>2020</v>
      </c>
      <c r="H490" s="22" t="s">
        <v>1008</v>
      </c>
      <c r="I490" s="22" t="s">
        <v>1175</v>
      </c>
      <c r="J490" s="22">
        <v>13991552610</v>
      </c>
      <c r="K490" s="22">
        <f t="shared" si="75"/>
        <v>39</v>
      </c>
      <c r="L490" s="22"/>
      <c r="M490" s="22"/>
      <c r="N490" s="22"/>
      <c r="O490" s="22"/>
      <c r="P490" s="22"/>
      <c r="Q490" s="22">
        <v>39</v>
      </c>
      <c r="R490" s="22"/>
      <c r="S490" s="22"/>
      <c r="T490" s="22"/>
      <c r="U490" s="22"/>
      <c r="V490" s="22"/>
      <c r="W490" s="22"/>
      <c r="X490" s="22"/>
      <c r="Y490" s="22" t="s">
        <v>124</v>
      </c>
      <c r="Z490" s="22" t="s">
        <v>125</v>
      </c>
      <c r="AA490" s="22" t="s">
        <v>126</v>
      </c>
      <c r="AB490" s="22" t="s">
        <v>126</v>
      </c>
      <c r="AC490" s="22" t="s">
        <v>126</v>
      </c>
      <c r="AD490" s="22" t="s">
        <v>126</v>
      </c>
      <c r="AE490" s="22">
        <v>63</v>
      </c>
      <c r="AF490" s="22">
        <v>155</v>
      </c>
      <c r="AG490" s="22">
        <v>888</v>
      </c>
      <c r="AH490" s="22" t="s">
        <v>1180</v>
      </c>
      <c r="AI490" s="22" t="s">
        <v>1249</v>
      </c>
      <c r="AJ490" s="29"/>
    </row>
    <row r="491" ht="48" customHeight="1" spans="1:36">
      <c r="A491" s="31"/>
      <c r="B491" s="22">
        <v>1</v>
      </c>
      <c r="C491" s="22" t="s">
        <v>1250</v>
      </c>
      <c r="D491" s="22" t="s">
        <v>1251</v>
      </c>
      <c r="E491" s="22" t="s">
        <v>229</v>
      </c>
      <c r="F491" s="22" t="s">
        <v>312</v>
      </c>
      <c r="G491" s="22">
        <v>2020</v>
      </c>
      <c r="H491" s="22" t="s">
        <v>1008</v>
      </c>
      <c r="I491" s="22" t="s">
        <v>1175</v>
      </c>
      <c r="J491" s="22">
        <v>13991552610</v>
      </c>
      <c r="K491" s="22">
        <f t="shared" si="75"/>
        <v>42.9</v>
      </c>
      <c r="L491" s="22"/>
      <c r="M491" s="22"/>
      <c r="N491" s="22"/>
      <c r="O491" s="22"/>
      <c r="P491" s="22"/>
      <c r="Q491" s="22">
        <v>42.9</v>
      </c>
      <c r="R491" s="22"/>
      <c r="S491" s="22"/>
      <c r="T491" s="22"/>
      <c r="U491" s="22"/>
      <c r="V491" s="22"/>
      <c r="W491" s="22"/>
      <c r="X491" s="22"/>
      <c r="Y491" s="22" t="s">
        <v>124</v>
      </c>
      <c r="Z491" s="22" t="s">
        <v>125</v>
      </c>
      <c r="AA491" s="22" t="s">
        <v>125</v>
      </c>
      <c r="AB491" s="22" t="s">
        <v>126</v>
      </c>
      <c r="AC491" s="22" t="s">
        <v>126</v>
      </c>
      <c r="AD491" s="22" t="s">
        <v>126</v>
      </c>
      <c r="AE491" s="22">
        <v>185</v>
      </c>
      <c r="AF491" s="22">
        <v>544</v>
      </c>
      <c r="AG491" s="22">
        <v>1071</v>
      </c>
      <c r="AH491" s="22" t="s">
        <v>1180</v>
      </c>
      <c r="AI491" s="22" t="s">
        <v>1251</v>
      </c>
      <c r="AJ491" s="29"/>
    </row>
    <row r="492" ht="48" customHeight="1" spans="1:36">
      <c r="A492" s="31"/>
      <c r="B492" s="22">
        <v>1</v>
      </c>
      <c r="C492" s="22" t="s">
        <v>1252</v>
      </c>
      <c r="D492" s="22" t="s">
        <v>1253</v>
      </c>
      <c r="E492" s="22" t="s">
        <v>150</v>
      </c>
      <c r="F492" s="22" t="s">
        <v>184</v>
      </c>
      <c r="G492" s="22">
        <v>2020</v>
      </c>
      <c r="H492" s="22" t="s">
        <v>1008</v>
      </c>
      <c r="I492" s="22" t="s">
        <v>1156</v>
      </c>
      <c r="J492" s="22">
        <v>18909156752</v>
      </c>
      <c r="K492" s="22">
        <f t="shared" si="75"/>
        <v>500</v>
      </c>
      <c r="L492" s="22"/>
      <c r="M492" s="22"/>
      <c r="N492" s="22"/>
      <c r="O492" s="22"/>
      <c r="P492" s="22"/>
      <c r="Q492" s="22">
        <v>500</v>
      </c>
      <c r="R492" s="22"/>
      <c r="S492" s="22"/>
      <c r="T492" s="22"/>
      <c r="U492" s="22"/>
      <c r="V492" s="22"/>
      <c r="W492" s="22"/>
      <c r="X492" s="22"/>
      <c r="Y492" s="22" t="s">
        <v>124</v>
      </c>
      <c r="Z492" s="22" t="s">
        <v>125</v>
      </c>
      <c r="AA492" s="22" t="s">
        <v>125</v>
      </c>
      <c r="AB492" s="22" t="s">
        <v>126</v>
      </c>
      <c r="AC492" s="22" t="s">
        <v>126</v>
      </c>
      <c r="AD492" s="22" t="s">
        <v>126</v>
      </c>
      <c r="AE492" s="22">
        <v>30</v>
      </c>
      <c r="AF492" s="22">
        <v>63</v>
      </c>
      <c r="AG492" s="22">
        <v>650</v>
      </c>
      <c r="AH492" s="22" t="s">
        <v>1254</v>
      </c>
      <c r="AI492" s="22" t="s">
        <v>1253</v>
      </c>
      <c r="AJ492" s="29"/>
    </row>
    <row r="493" ht="48" customHeight="1" spans="1:36">
      <c r="A493" s="31"/>
      <c r="B493" s="22">
        <v>1</v>
      </c>
      <c r="C493" s="22" t="s">
        <v>1255</v>
      </c>
      <c r="D493" s="22" t="s">
        <v>1256</v>
      </c>
      <c r="E493" s="22" t="s">
        <v>229</v>
      </c>
      <c r="F493" s="22" t="s">
        <v>512</v>
      </c>
      <c r="G493" s="22">
        <v>2020</v>
      </c>
      <c r="H493" s="22" t="s">
        <v>1008</v>
      </c>
      <c r="I493" s="22" t="s">
        <v>1165</v>
      </c>
      <c r="J493" s="22">
        <v>13909155055</v>
      </c>
      <c r="K493" s="22">
        <f t="shared" ref="K493:K500" si="76">L493+Q493+R493+S493+T493+U493+V493+W493+X493</f>
        <v>10</v>
      </c>
      <c r="L493" s="22"/>
      <c r="M493" s="22"/>
      <c r="N493" s="22"/>
      <c r="O493" s="22"/>
      <c r="P493" s="22"/>
      <c r="Q493" s="22">
        <v>10</v>
      </c>
      <c r="R493" s="22"/>
      <c r="S493" s="22"/>
      <c r="T493" s="22"/>
      <c r="U493" s="22"/>
      <c r="V493" s="22"/>
      <c r="W493" s="22"/>
      <c r="X493" s="22"/>
      <c r="Y493" s="22" t="s">
        <v>124</v>
      </c>
      <c r="Z493" s="22" t="s">
        <v>125</v>
      </c>
      <c r="AA493" s="22" t="s">
        <v>125</v>
      </c>
      <c r="AB493" s="22" t="s">
        <v>126</v>
      </c>
      <c r="AC493" s="22" t="s">
        <v>126</v>
      </c>
      <c r="AD493" s="22" t="s">
        <v>126</v>
      </c>
      <c r="AE493" s="22"/>
      <c r="AF493" s="22">
        <v>500</v>
      </c>
      <c r="AG493" s="22">
        <v>799</v>
      </c>
      <c r="AH493" s="22" t="s">
        <v>800</v>
      </c>
      <c r="AI493" s="22" t="s">
        <v>1256</v>
      </c>
      <c r="AJ493" s="29"/>
    </row>
    <row r="494" ht="48" customHeight="1" spans="1:36">
      <c r="A494" s="31"/>
      <c r="B494" s="22">
        <v>1</v>
      </c>
      <c r="C494" s="30" t="s">
        <v>1257</v>
      </c>
      <c r="D494" s="22" t="s">
        <v>1258</v>
      </c>
      <c r="E494" s="22" t="s">
        <v>229</v>
      </c>
      <c r="F494" s="22" t="s">
        <v>312</v>
      </c>
      <c r="G494" s="22">
        <v>2020</v>
      </c>
      <c r="H494" s="22" t="s">
        <v>229</v>
      </c>
      <c r="I494" s="22" t="s">
        <v>556</v>
      </c>
      <c r="J494" s="22">
        <v>18909155817</v>
      </c>
      <c r="K494" s="22">
        <f t="shared" si="76"/>
        <v>40</v>
      </c>
      <c r="L494" s="22">
        <f t="shared" ref="L494:L499" si="77">SUM(M494:P494)</f>
        <v>40</v>
      </c>
      <c r="M494" s="22">
        <v>40</v>
      </c>
      <c r="N494" s="22"/>
      <c r="O494" s="22"/>
      <c r="P494" s="22"/>
      <c r="Q494" s="22"/>
      <c r="R494" s="22"/>
      <c r="S494" s="22"/>
      <c r="T494" s="22"/>
      <c r="U494" s="22"/>
      <c r="V494" s="22"/>
      <c r="W494" s="22"/>
      <c r="X494" s="22"/>
      <c r="Y494" s="22" t="s">
        <v>124</v>
      </c>
      <c r="Z494" s="22" t="s">
        <v>125</v>
      </c>
      <c r="AA494" s="22" t="s">
        <v>125</v>
      </c>
      <c r="AB494" s="22" t="s">
        <v>126</v>
      </c>
      <c r="AC494" s="22" t="s">
        <v>126</v>
      </c>
      <c r="AD494" s="22" t="s">
        <v>126</v>
      </c>
      <c r="AE494" s="22">
        <v>11</v>
      </c>
      <c r="AF494" s="22">
        <v>34</v>
      </c>
      <c r="AG494" s="22">
        <v>95</v>
      </c>
      <c r="AH494" s="22" t="s">
        <v>1259</v>
      </c>
      <c r="AI494" s="22" t="s">
        <v>1258</v>
      </c>
      <c r="AJ494" s="29"/>
    </row>
    <row r="495" ht="48" customHeight="1" spans="1:36">
      <c r="A495" s="31"/>
      <c r="B495" s="22">
        <v>1</v>
      </c>
      <c r="C495" s="30" t="s">
        <v>1260</v>
      </c>
      <c r="D495" s="22" t="s">
        <v>1261</v>
      </c>
      <c r="E495" s="22" t="s">
        <v>316</v>
      </c>
      <c r="F495" s="22" t="s">
        <v>317</v>
      </c>
      <c r="G495" s="22">
        <v>2020</v>
      </c>
      <c r="H495" s="22" t="s">
        <v>316</v>
      </c>
      <c r="I495" s="22" t="s">
        <v>550</v>
      </c>
      <c r="J495" s="22">
        <v>18809158865</v>
      </c>
      <c r="K495" s="22">
        <f t="shared" si="76"/>
        <v>115</v>
      </c>
      <c r="L495" s="22">
        <f t="shared" si="77"/>
        <v>115</v>
      </c>
      <c r="M495" s="22">
        <v>115</v>
      </c>
      <c r="N495" s="22"/>
      <c r="O495" s="22"/>
      <c r="P495" s="22"/>
      <c r="Q495" s="22"/>
      <c r="R495" s="22"/>
      <c r="S495" s="22"/>
      <c r="T495" s="22"/>
      <c r="U495" s="22"/>
      <c r="V495" s="22"/>
      <c r="W495" s="22"/>
      <c r="X495" s="22"/>
      <c r="Y495" s="22" t="s">
        <v>124</v>
      </c>
      <c r="Z495" s="22" t="s">
        <v>125</v>
      </c>
      <c r="AA495" s="22" t="s">
        <v>125</v>
      </c>
      <c r="AB495" s="22" t="s">
        <v>126</v>
      </c>
      <c r="AC495" s="22" t="s">
        <v>126</v>
      </c>
      <c r="AD495" s="22" t="s">
        <v>126</v>
      </c>
      <c r="AE495" s="22">
        <v>18</v>
      </c>
      <c r="AF495" s="22">
        <v>56</v>
      </c>
      <c r="AG495" s="22">
        <v>146</v>
      </c>
      <c r="AH495" s="22" t="s">
        <v>1259</v>
      </c>
      <c r="AI495" s="22" t="s">
        <v>1261</v>
      </c>
      <c r="AJ495" s="29"/>
    </row>
    <row r="496" ht="48" customHeight="1" spans="1:36">
      <c r="A496" s="31"/>
      <c r="B496" s="22">
        <v>1</v>
      </c>
      <c r="C496" s="30" t="s">
        <v>1262</v>
      </c>
      <c r="D496" s="22" t="s">
        <v>1263</v>
      </c>
      <c r="E496" s="22" t="s">
        <v>316</v>
      </c>
      <c r="F496" s="22" t="s">
        <v>324</v>
      </c>
      <c r="G496" s="22">
        <v>2020</v>
      </c>
      <c r="H496" s="22" t="s">
        <v>316</v>
      </c>
      <c r="I496" s="22" t="s">
        <v>550</v>
      </c>
      <c r="J496" s="22">
        <v>18809158865</v>
      </c>
      <c r="K496" s="22">
        <f t="shared" si="76"/>
        <v>76</v>
      </c>
      <c r="L496" s="22">
        <f t="shared" si="77"/>
        <v>76</v>
      </c>
      <c r="M496" s="22">
        <v>76</v>
      </c>
      <c r="N496" s="22"/>
      <c r="O496" s="22"/>
      <c r="P496" s="22"/>
      <c r="Q496" s="22"/>
      <c r="R496" s="22"/>
      <c r="S496" s="22"/>
      <c r="T496" s="22"/>
      <c r="U496" s="22"/>
      <c r="V496" s="22"/>
      <c r="W496" s="22"/>
      <c r="X496" s="22"/>
      <c r="Y496" s="22" t="s">
        <v>124</v>
      </c>
      <c r="Z496" s="22" t="s">
        <v>125</v>
      </c>
      <c r="AA496" s="22" t="s">
        <v>125</v>
      </c>
      <c r="AB496" s="22" t="s">
        <v>126</v>
      </c>
      <c r="AC496" s="22" t="s">
        <v>126</v>
      </c>
      <c r="AD496" s="22" t="s">
        <v>126</v>
      </c>
      <c r="AE496" s="22">
        <v>21</v>
      </c>
      <c r="AF496" s="22">
        <v>64</v>
      </c>
      <c r="AG496" s="22">
        <v>168</v>
      </c>
      <c r="AH496" s="22" t="s">
        <v>1259</v>
      </c>
      <c r="AI496" s="22" t="s">
        <v>1263</v>
      </c>
      <c r="AJ496" s="29"/>
    </row>
    <row r="497" ht="48" customHeight="1" spans="1:36">
      <c r="A497" s="31"/>
      <c r="B497" s="22">
        <v>1</v>
      </c>
      <c r="C497" s="30" t="s">
        <v>1264</v>
      </c>
      <c r="D497" s="22" t="s">
        <v>1265</v>
      </c>
      <c r="E497" s="22" t="s">
        <v>316</v>
      </c>
      <c r="F497" s="22" t="s">
        <v>317</v>
      </c>
      <c r="G497" s="22">
        <v>2020</v>
      </c>
      <c r="H497" s="22" t="s">
        <v>316</v>
      </c>
      <c r="I497" s="22" t="s">
        <v>550</v>
      </c>
      <c r="J497" s="22">
        <v>18809158865</v>
      </c>
      <c r="K497" s="22">
        <f t="shared" si="76"/>
        <v>15</v>
      </c>
      <c r="L497" s="22">
        <f t="shared" si="77"/>
        <v>15</v>
      </c>
      <c r="M497" s="22">
        <v>15</v>
      </c>
      <c r="N497" s="22"/>
      <c r="O497" s="22"/>
      <c r="P497" s="22"/>
      <c r="Q497" s="22"/>
      <c r="R497" s="22"/>
      <c r="S497" s="22"/>
      <c r="T497" s="22"/>
      <c r="U497" s="22"/>
      <c r="V497" s="22"/>
      <c r="W497" s="22"/>
      <c r="X497" s="22"/>
      <c r="Y497" s="22" t="s">
        <v>124</v>
      </c>
      <c r="Z497" s="22" t="s">
        <v>125</v>
      </c>
      <c r="AA497" s="22" t="s">
        <v>125</v>
      </c>
      <c r="AB497" s="22" t="s">
        <v>126</v>
      </c>
      <c r="AC497" s="22" t="s">
        <v>126</v>
      </c>
      <c r="AD497" s="22" t="s">
        <v>126</v>
      </c>
      <c r="AE497" s="22">
        <v>38</v>
      </c>
      <c r="AF497" s="22">
        <v>85</v>
      </c>
      <c r="AG497" s="22">
        <v>214</v>
      </c>
      <c r="AH497" s="22" t="s">
        <v>1259</v>
      </c>
      <c r="AI497" s="22" t="s">
        <v>1265</v>
      </c>
      <c r="AJ497" s="29"/>
    </row>
    <row r="498" ht="48" customHeight="1" spans="1:36">
      <c r="A498" s="31"/>
      <c r="B498" s="22">
        <v>1</v>
      </c>
      <c r="C498" s="30" t="s">
        <v>1266</v>
      </c>
      <c r="D498" s="22" t="s">
        <v>1267</v>
      </c>
      <c r="E498" s="22" t="s">
        <v>154</v>
      </c>
      <c r="F498" s="22" t="s">
        <v>447</v>
      </c>
      <c r="G498" s="22">
        <v>2020</v>
      </c>
      <c r="H498" s="22" t="s">
        <v>154</v>
      </c>
      <c r="I498" s="22" t="s">
        <v>542</v>
      </c>
      <c r="J498" s="22">
        <v>18009158635</v>
      </c>
      <c r="K498" s="22">
        <f t="shared" si="76"/>
        <v>100</v>
      </c>
      <c r="L498" s="22">
        <f t="shared" si="77"/>
        <v>100</v>
      </c>
      <c r="M498" s="22">
        <v>100</v>
      </c>
      <c r="N498" s="22"/>
      <c r="O498" s="22"/>
      <c r="P498" s="22"/>
      <c r="Q498" s="22"/>
      <c r="R498" s="22"/>
      <c r="S498" s="22"/>
      <c r="T498" s="22"/>
      <c r="U498" s="22"/>
      <c r="V498" s="22"/>
      <c r="W498" s="22"/>
      <c r="X498" s="22"/>
      <c r="Y498" s="22" t="s">
        <v>124</v>
      </c>
      <c r="Z498" s="22" t="s">
        <v>125</v>
      </c>
      <c r="AA498" s="22" t="s">
        <v>125</v>
      </c>
      <c r="AB498" s="22" t="s">
        <v>126</v>
      </c>
      <c r="AC498" s="22" t="s">
        <v>126</v>
      </c>
      <c r="AD498" s="22" t="s">
        <v>126</v>
      </c>
      <c r="AE498" s="22">
        <v>21</v>
      </c>
      <c r="AF498" s="22">
        <v>64</v>
      </c>
      <c r="AG498" s="22">
        <v>164</v>
      </c>
      <c r="AH498" s="22" t="s">
        <v>1259</v>
      </c>
      <c r="AI498" s="22" t="s">
        <v>1267</v>
      </c>
      <c r="AJ498" s="29"/>
    </row>
    <row r="499" ht="48" customHeight="1" spans="1:36">
      <c r="A499" s="31"/>
      <c r="B499" s="22">
        <v>1</v>
      </c>
      <c r="C499" s="30" t="s">
        <v>1268</v>
      </c>
      <c r="D499" s="22" t="s">
        <v>1269</v>
      </c>
      <c r="E499" s="22" t="s">
        <v>348</v>
      </c>
      <c r="F499" s="22" t="s">
        <v>914</v>
      </c>
      <c r="G499" s="22">
        <v>2020</v>
      </c>
      <c r="H499" s="22" t="s">
        <v>348</v>
      </c>
      <c r="I499" s="22" t="s">
        <v>546</v>
      </c>
      <c r="J499" s="22">
        <v>13992556669</v>
      </c>
      <c r="K499" s="22">
        <f t="shared" si="76"/>
        <v>20</v>
      </c>
      <c r="L499" s="22">
        <f t="shared" si="77"/>
        <v>20</v>
      </c>
      <c r="M499" s="22">
        <v>20</v>
      </c>
      <c r="N499" s="22"/>
      <c r="O499" s="22"/>
      <c r="P499" s="22"/>
      <c r="Q499" s="22"/>
      <c r="R499" s="22"/>
      <c r="S499" s="22"/>
      <c r="T499" s="22"/>
      <c r="U499" s="22"/>
      <c r="V499" s="22"/>
      <c r="W499" s="22"/>
      <c r="X499" s="22"/>
      <c r="Y499" s="22" t="s">
        <v>124</v>
      </c>
      <c r="Z499" s="22" t="s">
        <v>125</v>
      </c>
      <c r="AA499" s="22" t="s">
        <v>125</v>
      </c>
      <c r="AB499" s="22" t="s">
        <v>126</v>
      </c>
      <c r="AC499" s="22" t="s">
        <v>126</v>
      </c>
      <c r="AD499" s="22" t="s">
        <v>126</v>
      </c>
      <c r="AE499" s="22">
        <v>19</v>
      </c>
      <c r="AF499" s="22">
        <v>58</v>
      </c>
      <c r="AG499" s="22">
        <v>153</v>
      </c>
      <c r="AH499" s="22" t="s">
        <v>1259</v>
      </c>
      <c r="AI499" s="22" t="s">
        <v>1269</v>
      </c>
      <c r="AJ499" s="29"/>
    </row>
    <row r="500" ht="48" customHeight="1" spans="1:36">
      <c r="A500" s="31"/>
      <c r="B500" s="22">
        <v>1</v>
      </c>
      <c r="C500" s="22" t="s">
        <v>1270</v>
      </c>
      <c r="D500" s="22" t="s">
        <v>1271</v>
      </c>
      <c r="E500" s="22" t="s">
        <v>238</v>
      </c>
      <c r="F500" s="22" t="s">
        <v>589</v>
      </c>
      <c r="G500" s="22">
        <v>2020</v>
      </c>
      <c r="H500" s="22" t="s">
        <v>1008</v>
      </c>
      <c r="I500" s="22" t="s">
        <v>1165</v>
      </c>
      <c r="J500" s="22">
        <v>13909155055</v>
      </c>
      <c r="K500" s="22">
        <f t="shared" si="76"/>
        <v>50</v>
      </c>
      <c r="L500" s="22"/>
      <c r="M500" s="22"/>
      <c r="N500" s="22"/>
      <c r="O500" s="22"/>
      <c r="P500" s="22"/>
      <c r="Q500" s="22">
        <v>50</v>
      </c>
      <c r="R500" s="22"/>
      <c r="S500" s="22"/>
      <c r="T500" s="22"/>
      <c r="U500" s="22"/>
      <c r="V500" s="22"/>
      <c r="W500" s="22"/>
      <c r="X500" s="22"/>
      <c r="Y500" s="22" t="s">
        <v>124</v>
      </c>
      <c r="Z500" s="22" t="s">
        <v>125</v>
      </c>
      <c r="AA500" s="22" t="s">
        <v>125</v>
      </c>
      <c r="AB500" s="22" t="s">
        <v>126</v>
      </c>
      <c r="AC500" s="22" t="s">
        <v>126</v>
      </c>
      <c r="AD500" s="22" t="s">
        <v>126</v>
      </c>
      <c r="AE500" s="22"/>
      <c r="AF500" s="22">
        <v>231</v>
      </c>
      <c r="AG500" s="22">
        <v>677</v>
      </c>
      <c r="AH500" s="22" t="s">
        <v>800</v>
      </c>
      <c r="AI500" s="22" t="s">
        <v>1271</v>
      </c>
      <c r="AJ500" s="29"/>
    </row>
    <row r="501" ht="35.1" customHeight="1" spans="1:36">
      <c r="A501" s="31" t="s">
        <v>65</v>
      </c>
      <c r="B501" s="32">
        <f>SUM(B502:B505)</f>
        <v>4</v>
      </c>
      <c r="C501" s="22"/>
      <c r="D501" s="22"/>
      <c r="E501" s="22"/>
      <c r="F501" s="22"/>
      <c r="G501" s="22"/>
      <c r="H501" s="22"/>
      <c r="I501" s="22"/>
      <c r="J501" s="22"/>
      <c r="K501" s="22">
        <f>SUM(K502:K505)</f>
        <v>88.31</v>
      </c>
      <c r="L501" s="22">
        <f t="shared" ref="L501:X501" si="78">SUM(L502:L505)</f>
        <v>0</v>
      </c>
      <c r="M501" s="22">
        <f t="shared" si="78"/>
        <v>0</v>
      </c>
      <c r="N501" s="22">
        <f t="shared" si="78"/>
        <v>0</v>
      </c>
      <c r="O501" s="22">
        <f t="shared" si="78"/>
        <v>0</v>
      </c>
      <c r="P501" s="22">
        <f t="shared" si="78"/>
        <v>0</v>
      </c>
      <c r="Q501" s="22">
        <f t="shared" si="78"/>
        <v>88.31</v>
      </c>
      <c r="R501" s="22">
        <f t="shared" si="78"/>
        <v>0</v>
      </c>
      <c r="S501" s="22">
        <f t="shared" si="78"/>
        <v>0</v>
      </c>
      <c r="T501" s="22">
        <f t="shared" si="78"/>
        <v>0</v>
      </c>
      <c r="U501" s="22">
        <f t="shared" si="78"/>
        <v>0</v>
      </c>
      <c r="V501" s="22">
        <f t="shared" si="78"/>
        <v>0</v>
      </c>
      <c r="W501" s="22">
        <f t="shared" si="78"/>
        <v>0</v>
      </c>
      <c r="X501" s="22">
        <f t="shared" si="78"/>
        <v>0</v>
      </c>
      <c r="Y501" s="22"/>
      <c r="Z501" s="22"/>
      <c r="AA501" s="22"/>
      <c r="AB501" s="22"/>
      <c r="AC501" s="22"/>
      <c r="AD501" s="22"/>
      <c r="AE501" s="22"/>
      <c r="AF501" s="22"/>
      <c r="AG501" s="22"/>
      <c r="AH501" s="22"/>
      <c r="AI501" s="22"/>
      <c r="AJ501" s="29"/>
    </row>
    <row r="502" ht="35.1" customHeight="1" spans="1:36">
      <c r="A502" s="31"/>
      <c r="B502" s="22">
        <v>1</v>
      </c>
      <c r="C502" s="22" t="s">
        <v>1272</v>
      </c>
      <c r="D502" s="22" t="s">
        <v>1273</v>
      </c>
      <c r="E502" s="22" t="s">
        <v>316</v>
      </c>
      <c r="F502" s="22" t="s">
        <v>317</v>
      </c>
      <c r="G502" s="22">
        <v>2020</v>
      </c>
      <c r="H502" s="22" t="s">
        <v>316</v>
      </c>
      <c r="I502" s="22" t="s">
        <v>550</v>
      </c>
      <c r="J502" s="22">
        <v>18992588865</v>
      </c>
      <c r="K502" s="22">
        <f t="shared" ref="K502:K510" si="79">L502+Q502+R502+S502+T502+U502+V502+W502+X502</f>
        <v>60</v>
      </c>
      <c r="L502" s="22"/>
      <c r="M502" s="22"/>
      <c r="N502" s="22"/>
      <c r="O502" s="22"/>
      <c r="P502" s="22"/>
      <c r="Q502" s="22">
        <v>60</v>
      </c>
      <c r="R502" s="22"/>
      <c r="S502" s="22"/>
      <c r="T502" s="22"/>
      <c r="U502" s="22"/>
      <c r="V502" s="22"/>
      <c r="W502" s="22"/>
      <c r="X502" s="22"/>
      <c r="Y502" s="22" t="s">
        <v>124</v>
      </c>
      <c r="Z502" s="22" t="s">
        <v>125</v>
      </c>
      <c r="AA502" s="22" t="s">
        <v>125</v>
      </c>
      <c r="AB502" s="22" t="s">
        <v>126</v>
      </c>
      <c r="AC502" s="22" t="s">
        <v>126</v>
      </c>
      <c r="AD502" s="22" t="s">
        <v>126</v>
      </c>
      <c r="AE502" s="22">
        <v>92</v>
      </c>
      <c r="AF502" s="22">
        <v>276</v>
      </c>
      <c r="AG502" s="22">
        <v>803</v>
      </c>
      <c r="AH502" s="22" t="s">
        <v>608</v>
      </c>
      <c r="AI502" s="22" t="s">
        <v>1273</v>
      </c>
      <c r="AJ502" s="29"/>
    </row>
    <row r="503" ht="35.1" customHeight="1" spans="1:36">
      <c r="A503" s="31"/>
      <c r="B503" s="22">
        <v>1</v>
      </c>
      <c r="C503" s="22" t="s">
        <v>1274</v>
      </c>
      <c r="D503" s="22" t="s">
        <v>1275</v>
      </c>
      <c r="E503" s="22" t="s">
        <v>154</v>
      </c>
      <c r="F503" s="22" t="s">
        <v>173</v>
      </c>
      <c r="G503" s="22">
        <v>2020</v>
      </c>
      <c r="H503" s="22" t="s">
        <v>154</v>
      </c>
      <c r="I503" s="22" t="s">
        <v>542</v>
      </c>
      <c r="J503" s="22">
        <v>18009158635</v>
      </c>
      <c r="K503" s="22">
        <f t="shared" si="79"/>
        <v>5</v>
      </c>
      <c r="L503" s="22"/>
      <c r="M503" s="22"/>
      <c r="N503" s="22"/>
      <c r="O503" s="22"/>
      <c r="P503" s="22"/>
      <c r="Q503" s="22">
        <v>5</v>
      </c>
      <c r="R503" s="22"/>
      <c r="S503" s="22"/>
      <c r="T503" s="22"/>
      <c r="U503" s="22"/>
      <c r="V503" s="22"/>
      <c r="W503" s="22"/>
      <c r="X503" s="22"/>
      <c r="Y503" s="22" t="s">
        <v>124</v>
      </c>
      <c r="Z503" s="22" t="s">
        <v>125</v>
      </c>
      <c r="AA503" s="22" t="s">
        <v>125</v>
      </c>
      <c r="AB503" s="22" t="s">
        <v>126</v>
      </c>
      <c r="AC503" s="22" t="s">
        <v>126</v>
      </c>
      <c r="AD503" s="22" t="s">
        <v>126</v>
      </c>
      <c r="AE503" s="22">
        <v>20</v>
      </c>
      <c r="AF503" s="22">
        <v>60</v>
      </c>
      <c r="AG503" s="22">
        <v>120</v>
      </c>
      <c r="AH503" s="22" t="s">
        <v>608</v>
      </c>
      <c r="AI503" s="22" t="s">
        <v>1275</v>
      </c>
      <c r="AJ503" s="29"/>
    </row>
    <row r="504" ht="35.1" customHeight="1" spans="1:36">
      <c r="A504" s="31"/>
      <c r="B504" s="22">
        <v>1</v>
      </c>
      <c r="C504" s="22" t="s">
        <v>1276</v>
      </c>
      <c r="D504" s="22" t="s">
        <v>1277</v>
      </c>
      <c r="E504" s="22" t="s">
        <v>238</v>
      </c>
      <c r="F504" s="22" t="s">
        <v>480</v>
      </c>
      <c r="G504" s="22">
        <v>2020</v>
      </c>
      <c r="H504" s="22" t="s">
        <v>238</v>
      </c>
      <c r="I504" s="22" t="s">
        <v>553</v>
      </c>
      <c r="J504" s="22">
        <v>13309156680</v>
      </c>
      <c r="K504" s="22">
        <f t="shared" si="79"/>
        <v>10</v>
      </c>
      <c r="L504" s="22"/>
      <c r="M504" s="22"/>
      <c r="N504" s="22"/>
      <c r="O504" s="22"/>
      <c r="P504" s="22"/>
      <c r="Q504" s="22">
        <v>10</v>
      </c>
      <c r="R504" s="22"/>
      <c r="S504" s="22"/>
      <c r="T504" s="22"/>
      <c r="U504" s="22"/>
      <c r="V504" s="22"/>
      <c r="W504" s="22"/>
      <c r="X504" s="22"/>
      <c r="Y504" s="22" t="s">
        <v>124</v>
      </c>
      <c r="Z504" s="22" t="s">
        <v>125</v>
      </c>
      <c r="AA504" s="22" t="s">
        <v>125</v>
      </c>
      <c r="AB504" s="22" t="s">
        <v>126</v>
      </c>
      <c r="AC504" s="22" t="s">
        <v>126</v>
      </c>
      <c r="AD504" s="22" t="s">
        <v>126</v>
      </c>
      <c r="AE504" s="22">
        <v>14</v>
      </c>
      <c r="AF504" s="22">
        <v>45</v>
      </c>
      <c r="AG504" s="22">
        <v>99</v>
      </c>
      <c r="AH504" s="22" t="s">
        <v>608</v>
      </c>
      <c r="AI504" s="22" t="s">
        <v>1277</v>
      </c>
      <c r="AJ504" s="29"/>
    </row>
    <row r="505" ht="35.1" customHeight="1" spans="1:36">
      <c r="A505" s="31"/>
      <c r="B505" s="22">
        <v>1</v>
      </c>
      <c r="C505" s="22" t="s">
        <v>1278</v>
      </c>
      <c r="D505" s="22" t="s">
        <v>1279</v>
      </c>
      <c r="E505" s="22" t="s">
        <v>238</v>
      </c>
      <c r="F505" s="22" t="s">
        <v>859</v>
      </c>
      <c r="G505" s="22">
        <v>2020</v>
      </c>
      <c r="H505" s="22" t="s">
        <v>238</v>
      </c>
      <c r="I505" s="22" t="s">
        <v>553</v>
      </c>
      <c r="J505" s="22">
        <v>13309156680</v>
      </c>
      <c r="K505" s="22">
        <f t="shared" si="79"/>
        <v>13.31</v>
      </c>
      <c r="L505" s="22"/>
      <c r="M505" s="22"/>
      <c r="N505" s="22"/>
      <c r="O505" s="22"/>
      <c r="P505" s="22"/>
      <c r="Q505" s="22">
        <v>13.31</v>
      </c>
      <c r="R505" s="22"/>
      <c r="S505" s="22"/>
      <c r="T505" s="22"/>
      <c r="U505" s="22"/>
      <c r="V505" s="22"/>
      <c r="W505" s="22"/>
      <c r="X505" s="22"/>
      <c r="Y505" s="22" t="s">
        <v>124</v>
      </c>
      <c r="Z505" s="22" t="s">
        <v>125</v>
      </c>
      <c r="AA505" s="22" t="s">
        <v>125</v>
      </c>
      <c r="AB505" s="22" t="s">
        <v>126</v>
      </c>
      <c r="AC505" s="22" t="s">
        <v>126</v>
      </c>
      <c r="AD505" s="22" t="s">
        <v>126</v>
      </c>
      <c r="AE505" s="22">
        <v>217</v>
      </c>
      <c r="AF505" s="22">
        <v>652</v>
      </c>
      <c r="AG505" s="22">
        <v>1985</v>
      </c>
      <c r="AH505" s="22" t="s">
        <v>608</v>
      </c>
      <c r="AI505" s="22" t="s">
        <v>1279</v>
      </c>
      <c r="AJ505" s="29"/>
    </row>
    <row r="506" ht="35.1" customHeight="1" spans="1:36">
      <c r="A506" s="31" t="s">
        <v>66</v>
      </c>
      <c r="B506" s="22">
        <f>SUM(B507:B509)</f>
        <v>3</v>
      </c>
      <c r="C506" s="29"/>
      <c r="D506" s="29"/>
      <c r="E506" s="29"/>
      <c r="F506" s="29"/>
      <c r="G506" s="29"/>
      <c r="H506" s="29"/>
      <c r="I506" s="29"/>
      <c r="J506" s="29"/>
      <c r="K506" s="22">
        <f>SUM(K507:K509)</f>
        <v>31.68</v>
      </c>
      <c r="L506" s="22">
        <f t="shared" ref="L506:X506" si="80">SUM(L507:L509)</f>
        <v>0</v>
      </c>
      <c r="M506" s="22">
        <f t="shared" si="80"/>
        <v>0</v>
      </c>
      <c r="N506" s="22">
        <f t="shared" si="80"/>
        <v>0</v>
      </c>
      <c r="O506" s="22">
        <f t="shared" si="80"/>
        <v>0</v>
      </c>
      <c r="P506" s="22">
        <f t="shared" si="80"/>
        <v>0</v>
      </c>
      <c r="Q506" s="22">
        <f t="shared" si="80"/>
        <v>31.68</v>
      </c>
      <c r="R506" s="22">
        <f t="shared" si="80"/>
        <v>0</v>
      </c>
      <c r="S506" s="22">
        <f t="shared" si="80"/>
        <v>0</v>
      </c>
      <c r="T506" s="22">
        <f t="shared" si="80"/>
        <v>0</v>
      </c>
      <c r="U506" s="22">
        <f t="shared" si="80"/>
        <v>0</v>
      </c>
      <c r="V506" s="22">
        <f t="shared" si="80"/>
        <v>0</v>
      </c>
      <c r="W506" s="22">
        <f t="shared" si="80"/>
        <v>0</v>
      </c>
      <c r="X506" s="22">
        <f t="shared" si="80"/>
        <v>0</v>
      </c>
      <c r="Y506" s="29"/>
      <c r="Z506" s="29"/>
      <c r="AA506" s="29"/>
      <c r="AB506" s="29"/>
      <c r="AC506" s="29"/>
      <c r="AD506" s="29"/>
      <c r="AE506" s="22"/>
      <c r="AF506" s="22"/>
      <c r="AG506" s="22"/>
      <c r="AH506" s="22"/>
      <c r="AI506" s="22"/>
      <c r="AJ506" s="29"/>
    </row>
    <row r="507" ht="35.1" customHeight="1" spans="1:36">
      <c r="A507" s="31"/>
      <c r="B507" s="22">
        <v>1</v>
      </c>
      <c r="C507" s="22" t="s">
        <v>1280</v>
      </c>
      <c r="D507" s="22" t="s">
        <v>1281</v>
      </c>
      <c r="E507" s="22" t="s">
        <v>150</v>
      </c>
      <c r="F507" s="22" t="s">
        <v>217</v>
      </c>
      <c r="G507" s="22">
        <v>2020</v>
      </c>
      <c r="H507" s="22" t="s">
        <v>150</v>
      </c>
      <c r="I507" s="22" t="s">
        <v>839</v>
      </c>
      <c r="J507" s="22">
        <v>15991188891</v>
      </c>
      <c r="K507" s="22">
        <f t="shared" si="79"/>
        <v>10</v>
      </c>
      <c r="L507" s="29"/>
      <c r="M507" s="29"/>
      <c r="N507" s="29"/>
      <c r="O507" s="29"/>
      <c r="P507" s="29"/>
      <c r="Q507" s="22">
        <v>10</v>
      </c>
      <c r="R507" s="29"/>
      <c r="S507" s="29"/>
      <c r="T507" s="29"/>
      <c r="U507" s="29"/>
      <c r="V507" s="29"/>
      <c r="W507" s="29"/>
      <c r="X507" s="29"/>
      <c r="Y507" s="22" t="s">
        <v>124</v>
      </c>
      <c r="Z507" s="22" t="s">
        <v>125</v>
      </c>
      <c r="AA507" s="22" t="s">
        <v>125</v>
      </c>
      <c r="AB507" s="22" t="s">
        <v>126</v>
      </c>
      <c r="AC507" s="22" t="s">
        <v>126</v>
      </c>
      <c r="AD507" s="22" t="s">
        <v>126</v>
      </c>
      <c r="AE507" s="22">
        <v>157</v>
      </c>
      <c r="AF507" s="22">
        <v>480</v>
      </c>
      <c r="AG507" s="22">
        <v>988</v>
      </c>
      <c r="AH507" s="22" t="s">
        <v>608</v>
      </c>
      <c r="AI507" s="22" t="s">
        <v>1281</v>
      </c>
      <c r="AJ507" s="29"/>
    </row>
    <row r="508" ht="35.1" customHeight="1" spans="1:36">
      <c r="A508" s="31"/>
      <c r="B508" s="22">
        <v>1</v>
      </c>
      <c r="C508" s="22" t="s">
        <v>1282</v>
      </c>
      <c r="D508" s="22" t="s">
        <v>1283</v>
      </c>
      <c r="E508" s="22" t="s">
        <v>238</v>
      </c>
      <c r="F508" s="22" t="s">
        <v>589</v>
      </c>
      <c r="G508" s="22">
        <v>2020</v>
      </c>
      <c r="H508" s="22" t="s">
        <v>238</v>
      </c>
      <c r="I508" s="22" t="s">
        <v>553</v>
      </c>
      <c r="J508" s="22">
        <v>13309156680</v>
      </c>
      <c r="K508" s="22">
        <f t="shared" si="79"/>
        <v>11.68</v>
      </c>
      <c r="L508" s="29"/>
      <c r="M508" s="29"/>
      <c r="N508" s="29"/>
      <c r="O508" s="29"/>
      <c r="P508" s="29"/>
      <c r="Q508" s="22">
        <v>11.68</v>
      </c>
      <c r="R508" s="29"/>
      <c r="S508" s="29"/>
      <c r="T508" s="29"/>
      <c r="U508" s="29"/>
      <c r="V508" s="29"/>
      <c r="W508" s="29"/>
      <c r="X508" s="29"/>
      <c r="Y508" s="22" t="s">
        <v>124</v>
      </c>
      <c r="Z508" s="22" t="s">
        <v>125</v>
      </c>
      <c r="AA508" s="22" t="s">
        <v>125</v>
      </c>
      <c r="AB508" s="22" t="s">
        <v>126</v>
      </c>
      <c r="AC508" s="22" t="s">
        <v>126</v>
      </c>
      <c r="AD508" s="22" t="s">
        <v>126</v>
      </c>
      <c r="AE508" s="22">
        <v>77</v>
      </c>
      <c r="AF508" s="22">
        <v>231</v>
      </c>
      <c r="AG508" s="22">
        <v>677</v>
      </c>
      <c r="AH508" s="22" t="s">
        <v>608</v>
      </c>
      <c r="AI508" s="22" t="s">
        <v>1283</v>
      </c>
      <c r="AJ508" s="29"/>
    </row>
    <row r="509" ht="35.1" customHeight="1" spans="1:36">
      <c r="A509" s="31"/>
      <c r="B509" s="22">
        <v>1</v>
      </c>
      <c r="C509" s="22" t="s">
        <v>1284</v>
      </c>
      <c r="D509" s="22" t="s">
        <v>1285</v>
      </c>
      <c r="E509" s="22" t="s">
        <v>238</v>
      </c>
      <c r="F509" s="22" t="s">
        <v>859</v>
      </c>
      <c r="G509" s="22">
        <v>2020</v>
      </c>
      <c r="H509" s="22" t="s">
        <v>238</v>
      </c>
      <c r="I509" s="22" t="s">
        <v>553</v>
      </c>
      <c r="J509" s="22">
        <v>13309156680</v>
      </c>
      <c r="K509" s="22">
        <f t="shared" si="79"/>
        <v>10</v>
      </c>
      <c r="L509" s="29"/>
      <c r="M509" s="29"/>
      <c r="N509" s="29"/>
      <c r="O509" s="29"/>
      <c r="P509" s="29"/>
      <c r="Q509" s="22">
        <v>10</v>
      </c>
      <c r="R509" s="29"/>
      <c r="S509" s="29"/>
      <c r="T509" s="29"/>
      <c r="U509" s="29"/>
      <c r="V509" s="29"/>
      <c r="W509" s="29"/>
      <c r="X509" s="29"/>
      <c r="Y509" s="22" t="s">
        <v>124</v>
      </c>
      <c r="Z509" s="22" t="s">
        <v>125</v>
      </c>
      <c r="AA509" s="22" t="s">
        <v>125</v>
      </c>
      <c r="AB509" s="22" t="s">
        <v>126</v>
      </c>
      <c r="AC509" s="22" t="s">
        <v>126</v>
      </c>
      <c r="AD509" s="22" t="s">
        <v>126</v>
      </c>
      <c r="AE509" s="22">
        <v>18</v>
      </c>
      <c r="AF509" s="22">
        <v>55</v>
      </c>
      <c r="AG509" s="22">
        <v>144</v>
      </c>
      <c r="AH509" s="22" t="s">
        <v>608</v>
      </c>
      <c r="AI509" s="22" t="s">
        <v>1285</v>
      </c>
      <c r="AJ509" s="29"/>
    </row>
    <row r="510" ht="35.1" customHeight="1" spans="1:36">
      <c r="A510" s="31" t="s">
        <v>67</v>
      </c>
      <c r="B510" s="22">
        <f>SUM(B511:B513)</f>
        <v>3</v>
      </c>
      <c r="C510" s="22"/>
      <c r="D510" s="22"/>
      <c r="E510" s="22"/>
      <c r="F510" s="22"/>
      <c r="G510" s="22"/>
      <c r="H510" s="22"/>
      <c r="I510" s="22"/>
      <c r="J510" s="22"/>
      <c r="K510" s="22">
        <f>SUM(K511:K513)</f>
        <v>39.4</v>
      </c>
      <c r="L510" s="22">
        <f t="shared" ref="L510:X510" si="81">SUM(L511:L513)</f>
        <v>0</v>
      </c>
      <c r="M510" s="22">
        <f t="shared" si="81"/>
        <v>0</v>
      </c>
      <c r="N510" s="22">
        <f t="shared" si="81"/>
        <v>0</v>
      </c>
      <c r="O510" s="22">
        <f t="shared" si="81"/>
        <v>0</v>
      </c>
      <c r="P510" s="22">
        <f t="shared" si="81"/>
        <v>0</v>
      </c>
      <c r="Q510" s="22">
        <f t="shared" si="81"/>
        <v>39.4</v>
      </c>
      <c r="R510" s="22">
        <f t="shared" si="81"/>
        <v>0</v>
      </c>
      <c r="S510" s="22">
        <f t="shared" si="81"/>
        <v>0</v>
      </c>
      <c r="T510" s="22">
        <f t="shared" si="81"/>
        <v>0</v>
      </c>
      <c r="U510" s="22">
        <f t="shared" si="81"/>
        <v>0</v>
      </c>
      <c r="V510" s="22">
        <f t="shared" si="81"/>
        <v>0</v>
      </c>
      <c r="W510" s="22">
        <f t="shared" si="81"/>
        <v>0</v>
      </c>
      <c r="X510" s="22">
        <f t="shared" si="81"/>
        <v>0</v>
      </c>
      <c r="Y510" s="22"/>
      <c r="Z510" s="22"/>
      <c r="AA510" s="22"/>
      <c r="AB510" s="22"/>
      <c r="AC510" s="22"/>
      <c r="AD510" s="22"/>
      <c r="AE510" s="22"/>
      <c r="AF510" s="22"/>
      <c r="AG510" s="22"/>
      <c r="AH510" s="22"/>
      <c r="AI510" s="22"/>
      <c r="AJ510" s="29"/>
    </row>
    <row r="511" ht="35.1" customHeight="1" spans="1:36">
      <c r="A511" s="31"/>
      <c r="B511" s="22">
        <v>1</v>
      </c>
      <c r="C511" s="22" t="s">
        <v>1286</v>
      </c>
      <c r="D511" s="22" t="s">
        <v>1287</v>
      </c>
      <c r="E511" s="22" t="s">
        <v>150</v>
      </c>
      <c r="F511" s="22" t="s">
        <v>407</v>
      </c>
      <c r="G511" s="22">
        <v>2020</v>
      </c>
      <c r="H511" s="22" t="s">
        <v>150</v>
      </c>
      <c r="I511" s="22" t="s">
        <v>782</v>
      </c>
      <c r="J511" s="22">
        <v>15909150930</v>
      </c>
      <c r="K511" s="22">
        <f t="shared" ref="K511:K513" si="82">L511+Q511+R511+S511+T511+U511+V511+W511+X511</f>
        <v>1</v>
      </c>
      <c r="L511" s="22"/>
      <c r="M511" s="22"/>
      <c r="N511" s="22"/>
      <c r="O511" s="22"/>
      <c r="P511" s="22"/>
      <c r="Q511" s="22">
        <v>1</v>
      </c>
      <c r="R511" s="22"/>
      <c r="S511" s="22"/>
      <c r="T511" s="22"/>
      <c r="U511" s="22"/>
      <c r="V511" s="22"/>
      <c r="W511" s="22"/>
      <c r="X511" s="22"/>
      <c r="Y511" s="22" t="s">
        <v>124</v>
      </c>
      <c r="Z511" s="22" t="s">
        <v>125</v>
      </c>
      <c r="AA511" s="22" t="s">
        <v>125</v>
      </c>
      <c r="AB511" s="22" t="s">
        <v>126</v>
      </c>
      <c r="AC511" s="22" t="s">
        <v>126</v>
      </c>
      <c r="AD511" s="22" t="s">
        <v>126</v>
      </c>
      <c r="AE511" s="22">
        <v>6</v>
      </c>
      <c r="AF511" s="22">
        <v>10</v>
      </c>
      <c r="AG511" s="22">
        <v>10</v>
      </c>
      <c r="AH511" s="22" t="s">
        <v>608</v>
      </c>
      <c r="AI511" s="22" t="s">
        <v>1287</v>
      </c>
      <c r="AJ511" s="29"/>
    </row>
    <row r="512" ht="35.1" customHeight="1" spans="1:36">
      <c r="A512" s="31"/>
      <c r="B512" s="22">
        <v>1</v>
      </c>
      <c r="C512" s="22" t="s">
        <v>1288</v>
      </c>
      <c r="D512" s="22" t="s">
        <v>1289</v>
      </c>
      <c r="E512" s="22" t="s">
        <v>238</v>
      </c>
      <c r="F512" s="22" t="s">
        <v>483</v>
      </c>
      <c r="G512" s="22">
        <v>2020</v>
      </c>
      <c r="H512" s="22" t="s">
        <v>238</v>
      </c>
      <c r="I512" s="22" t="s">
        <v>553</v>
      </c>
      <c r="J512" s="22">
        <v>13309156680</v>
      </c>
      <c r="K512" s="22">
        <f t="shared" si="82"/>
        <v>25</v>
      </c>
      <c r="L512" s="22"/>
      <c r="M512" s="22"/>
      <c r="N512" s="22"/>
      <c r="O512" s="22"/>
      <c r="P512" s="22"/>
      <c r="Q512" s="22">
        <v>25</v>
      </c>
      <c r="R512" s="22"/>
      <c r="S512" s="22"/>
      <c r="T512" s="22"/>
      <c r="U512" s="22"/>
      <c r="V512" s="22"/>
      <c r="W512" s="22"/>
      <c r="X512" s="22"/>
      <c r="Y512" s="22" t="s">
        <v>124</v>
      </c>
      <c r="Z512" s="22" t="s">
        <v>125</v>
      </c>
      <c r="AA512" s="22" t="s">
        <v>125</v>
      </c>
      <c r="AB512" s="22" t="s">
        <v>126</v>
      </c>
      <c r="AC512" s="22" t="s">
        <v>126</v>
      </c>
      <c r="AD512" s="22" t="s">
        <v>126</v>
      </c>
      <c r="AE512" s="22">
        <v>128</v>
      </c>
      <c r="AF512" s="22">
        <v>387</v>
      </c>
      <c r="AG512" s="22">
        <v>387</v>
      </c>
      <c r="AH512" s="22" t="s">
        <v>608</v>
      </c>
      <c r="AI512" s="22" t="s">
        <v>1289</v>
      </c>
      <c r="AJ512" s="29"/>
    </row>
    <row r="513" ht="35.1" customHeight="1" spans="1:36">
      <c r="A513" s="31"/>
      <c r="B513" s="22">
        <v>1</v>
      </c>
      <c r="C513" s="22" t="s">
        <v>1290</v>
      </c>
      <c r="D513" s="22" t="s">
        <v>1291</v>
      </c>
      <c r="E513" s="22" t="s">
        <v>238</v>
      </c>
      <c r="F513" s="22" t="s">
        <v>589</v>
      </c>
      <c r="G513" s="22">
        <v>2020</v>
      </c>
      <c r="H513" s="22" t="s">
        <v>238</v>
      </c>
      <c r="I513" s="22" t="s">
        <v>553</v>
      </c>
      <c r="J513" s="22">
        <v>13309156680</v>
      </c>
      <c r="K513" s="22">
        <f t="shared" si="82"/>
        <v>13.4</v>
      </c>
      <c r="L513" s="22"/>
      <c r="M513" s="22"/>
      <c r="N513" s="22"/>
      <c r="O513" s="22"/>
      <c r="P513" s="22"/>
      <c r="Q513" s="22">
        <v>13.4</v>
      </c>
      <c r="R513" s="22"/>
      <c r="S513" s="22"/>
      <c r="T513" s="22"/>
      <c r="U513" s="22"/>
      <c r="V513" s="22"/>
      <c r="W513" s="22"/>
      <c r="X513" s="22"/>
      <c r="Y513" s="22" t="s">
        <v>124</v>
      </c>
      <c r="Z513" s="22" t="s">
        <v>125</v>
      </c>
      <c r="AA513" s="22" t="s">
        <v>125</v>
      </c>
      <c r="AB513" s="22" t="s">
        <v>126</v>
      </c>
      <c r="AC513" s="22" t="s">
        <v>126</v>
      </c>
      <c r="AD513" s="22" t="s">
        <v>126</v>
      </c>
      <c r="AE513" s="22">
        <v>77</v>
      </c>
      <c r="AF513" s="22">
        <v>231</v>
      </c>
      <c r="AG513" s="22">
        <v>677</v>
      </c>
      <c r="AH513" s="22" t="s">
        <v>608</v>
      </c>
      <c r="AI513" s="22" t="s">
        <v>1291</v>
      </c>
      <c r="AJ513" s="29"/>
    </row>
    <row r="514" ht="35.1" customHeight="1" spans="1:36">
      <c r="A514" s="21" t="s">
        <v>68</v>
      </c>
      <c r="B514" s="22">
        <f>SUM(B515:B607)</f>
        <v>93</v>
      </c>
      <c r="C514" s="22"/>
      <c r="D514" s="22"/>
      <c r="E514" s="22"/>
      <c r="F514" s="22"/>
      <c r="G514" s="22"/>
      <c r="H514" s="22"/>
      <c r="I514" s="22"/>
      <c r="J514" s="22"/>
      <c r="K514" s="22">
        <f>SUM(K515:K607)</f>
        <v>8056.5</v>
      </c>
      <c r="L514" s="22">
        <f t="shared" ref="L514:X514" si="83">SUM(L515:L607)</f>
        <v>4271.5</v>
      </c>
      <c r="M514" s="22">
        <f t="shared" si="83"/>
        <v>4271.5</v>
      </c>
      <c r="N514" s="22">
        <f t="shared" si="83"/>
        <v>0</v>
      </c>
      <c r="O514" s="22">
        <f t="shared" si="83"/>
        <v>0</v>
      </c>
      <c r="P514" s="22">
        <f t="shared" si="83"/>
        <v>0</v>
      </c>
      <c r="Q514" s="22">
        <f t="shared" si="83"/>
        <v>3785</v>
      </c>
      <c r="R514" s="22">
        <f t="shared" si="83"/>
        <v>0</v>
      </c>
      <c r="S514" s="22">
        <f t="shared" si="83"/>
        <v>0</v>
      </c>
      <c r="T514" s="22">
        <f t="shared" si="83"/>
        <v>0</v>
      </c>
      <c r="U514" s="22">
        <f t="shared" si="83"/>
        <v>0</v>
      </c>
      <c r="V514" s="22">
        <f t="shared" si="83"/>
        <v>0</v>
      </c>
      <c r="W514" s="22">
        <f t="shared" si="83"/>
        <v>0</v>
      </c>
      <c r="X514" s="22">
        <f t="shared" si="83"/>
        <v>0</v>
      </c>
      <c r="Y514" s="22"/>
      <c r="Z514" s="22"/>
      <c r="AA514" s="22"/>
      <c r="AB514" s="22"/>
      <c r="AC514" s="22"/>
      <c r="AD514" s="22"/>
      <c r="AE514" s="22"/>
      <c r="AF514" s="22"/>
      <c r="AG514" s="22"/>
      <c r="AH514" s="22"/>
      <c r="AI514" s="22"/>
      <c r="AJ514" s="29"/>
    </row>
    <row r="515" ht="35.1" customHeight="1" spans="1:36">
      <c r="A515" s="21"/>
      <c r="B515" s="22">
        <v>1</v>
      </c>
      <c r="C515" s="22" t="s">
        <v>1292</v>
      </c>
      <c r="D515" s="22" t="s">
        <v>1293</v>
      </c>
      <c r="E515" s="22" t="s">
        <v>136</v>
      </c>
      <c r="F515" s="22" t="s">
        <v>252</v>
      </c>
      <c r="G515" s="22">
        <v>2020</v>
      </c>
      <c r="H515" s="22" t="s">
        <v>136</v>
      </c>
      <c r="I515" s="22" t="s">
        <v>533</v>
      </c>
      <c r="J515" s="22">
        <v>13324639996</v>
      </c>
      <c r="K515" s="22">
        <f>L515+Q515+R515+S515+T515+U515+V515+W515+X515</f>
        <v>100</v>
      </c>
      <c r="L515" s="22"/>
      <c r="M515" s="22"/>
      <c r="N515" s="22"/>
      <c r="O515" s="22"/>
      <c r="P515" s="22"/>
      <c r="Q515" s="22">
        <v>100</v>
      </c>
      <c r="R515" s="22"/>
      <c r="S515" s="22"/>
      <c r="T515" s="22"/>
      <c r="U515" s="22"/>
      <c r="V515" s="22"/>
      <c r="W515" s="22"/>
      <c r="X515" s="22"/>
      <c r="Y515" s="22" t="s">
        <v>124</v>
      </c>
      <c r="Z515" s="22" t="s">
        <v>125</v>
      </c>
      <c r="AA515" s="22" t="s">
        <v>125</v>
      </c>
      <c r="AB515" s="22" t="s">
        <v>126</v>
      </c>
      <c r="AC515" s="22" t="s">
        <v>126</v>
      </c>
      <c r="AD515" s="22" t="s">
        <v>126</v>
      </c>
      <c r="AE515" s="22">
        <v>119</v>
      </c>
      <c r="AF515" s="22">
        <v>357</v>
      </c>
      <c r="AG515" s="22">
        <v>975</v>
      </c>
      <c r="AH515" s="22" t="s">
        <v>608</v>
      </c>
      <c r="AI515" s="22" t="s">
        <v>1294</v>
      </c>
      <c r="AJ515" s="29"/>
    </row>
    <row r="516" ht="35.1" customHeight="1" spans="1:36">
      <c r="A516" s="21"/>
      <c r="B516" s="22">
        <v>1</v>
      </c>
      <c r="C516" s="22" t="s">
        <v>1295</v>
      </c>
      <c r="D516" s="22" t="s">
        <v>1296</v>
      </c>
      <c r="E516" s="22" t="s">
        <v>136</v>
      </c>
      <c r="F516" s="22" t="s">
        <v>252</v>
      </c>
      <c r="G516" s="22">
        <v>2020</v>
      </c>
      <c r="H516" s="22" t="s">
        <v>136</v>
      </c>
      <c r="I516" s="22" t="s">
        <v>533</v>
      </c>
      <c r="J516" s="22">
        <v>13324639996</v>
      </c>
      <c r="K516" s="22">
        <f t="shared" ref="K516:K555" si="84">L516+Q516+R516+S516+T516+U516+V516+W516+X516</f>
        <v>120</v>
      </c>
      <c r="L516" s="22"/>
      <c r="M516" s="22"/>
      <c r="N516" s="22"/>
      <c r="O516" s="22"/>
      <c r="P516" s="22"/>
      <c r="Q516" s="22">
        <v>120</v>
      </c>
      <c r="R516" s="22"/>
      <c r="S516" s="22"/>
      <c r="T516" s="22"/>
      <c r="U516" s="22"/>
      <c r="V516" s="22"/>
      <c r="W516" s="22"/>
      <c r="X516" s="22"/>
      <c r="Y516" s="22" t="s">
        <v>124</v>
      </c>
      <c r="Z516" s="22" t="s">
        <v>125</v>
      </c>
      <c r="AA516" s="22" t="s">
        <v>125</v>
      </c>
      <c r="AB516" s="22" t="s">
        <v>126</v>
      </c>
      <c r="AC516" s="22" t="s">
        <v>126</v>
      </c>
      <c r="AD516" s="22" t="s">
        <v>126</v>
      </c>
      <c r="AE516" s="22">
        <v>8</v>
      </c>
      <c r="AF516" s="22">
        <v>24</v>
      </c>
      <c r="AG516" s="22">
        <v>68</v>
      </c>
      <c r="AH516" s="22" t="s">
        <v>608</v>
      </c>
      <c r="AI516" s="22" t="s">
        <v>1297</v>
      </c>
      <c r="AJ516" s="29"/>
    </row>
    <row r="517" ht="35.1" customHeight="1" spans="1:36">
      <c r="A517" s="21"/>
      <c r="B517" s="22">
        <v>1</v>
      </c>
      <c r="C517" s="22" t="s">
        <v>1298</v>
      </c>
      <c r="D517" s="22" t="s">
        <v>1299</v>
      </c>
      <c r="E517" s="22" t="s">
        <v>136</v>
      </c>
      <c r="F517" s="22" t="s">
        <v>822</v>
      </c>
      <c r="G517" s="22">
        <v>2020</v>
      </c>
      <c r="H517" s="22" t="s">
        <v>136</v>
      </c>
      <c r="I517" s="22" t="s">
        <v>533</v>
      </c>
      <c r="J517" s="22">
        <v>13324639996</v>
      </c>
      <c r="K517" s="22">
        <f t="shared" si="84"/>
        <v>100</v>
      </c>
      <c r="L517" s="22"/>
      <c r="M517" s="22"/>
      <c r="N517" s="22"/>
      <c r="O517" s="22"/>
      <c r="P517" s="22"/>
      <c r="Q517" s="22">
        <v>100</v>
      </c>
      <c r="R517" s="22"/>
      <c r="S517" s="22"/>
      <c r="T517" s="22"/>
      <c r="U517" s="22"/>
      <c r="V517" s="22"/>
      <c r="W517" s="22"/>
      <c r="X517" s="22"/>
      <c r="Y517" s="22" t="s">
        <v>124</v>
      </c>
      <c r="Z517" s="22" t="s">
        <v>125</v>
      </c>
      <c r="AA517" s="22" t="s">
        <v>125</v>
      </c>
      <c r="AB517" s="22" t="s">
        <v>126</v>
      </c>
      <c r="AC517" s="22" t="s">
        <v>126</v>
      </c>
      <c r="AD517" s="22" t="s">
        <v>126</v>
      </c>
      <c r="AE517" s="22">
        <v>78</v>
      </c>
      <c r="AF517" s="22">
        <v>239</v>
      </c>
      <c r="AG517" s="22">
        <v>488</v>
      </c>
      <c r="AH517" s="22" t="s">
        <v>608</v>
      </c>
      <c r="AI517" s="22" t="s">
        <v>1300</v>
      </c>
      <c r="AJ517" s="29"/>
    </row>
    <row r="518" ht="35.1" customHeight="1" spans="1:36">
      <c r="A518" s="21"/>
      <c r="B518" s="22">
        <v>1</v>
      </c>
      <c r="C518" s="22" t="s">
        <v>1301</v>
      </c>
      <c r="D518" s="22" t="s">
        <v>1302</v>
      </c>
      <c r="E518" s="22" t="s">
        <v>136</v>
      </c>
      <c r="F518" s="22" t="s">
        <v>822</v>
      </c>
      <c r="G518" s="22">
        <v>2020</v>
      </c>
      <c r="H518" s="22" t="s">
        <v>136</v>
      </c>
      <c r="I518" s="22" t="s">
        <v>533</v>
      </c>
      <c r="J518" s="22">
        <v>13324639996</v>
      </c>
      <c r="K518" s="22">
        <f t="shared" si="84"/>
        <v>100</v>
      </c>
      <c r="L518" s="22"/>
      <c r="M518" s="22"/>
      <c r="N518" s="22"/>
      <c r="O518" s="22"/>
      <c r="P518" s="22"/>
      <c r="Q518" s="22">
        <v>100</v>
      </c>
      <c r="R518" s="22"/>
      <c r="S518" s="22"/>
      <c r="T518" s="22"/>
      <c r="U518" s="22"/>
      <c r="V518" s="22"/>
      <c r="W518" s="22"/>
      <c r="X518" s="22"/>
      <c r="Y518" s="22" t="s">
        <v>124</v>
      </c>
      <c r="Z518" s="22" t="s">
        <v>125</v>
      </c>
      <c r="AA518" s="22" t="s">
        <v>125</v>
      </c>
      <c r="AB518" s="22" t="s">
        <v>126</v>
      </c>
      <c r="AC518" s="22" t="s">
        <v>126</v>
      </c>
      <c r="AD518" s="22" t="s">
        <v>126</v>
      </c>
      <c r="AE518" s="22">
        <v>69</v>
      </c>
      <c r="AF518" s="22">
        <v>208</v>
      </c>
      <c r="AG518" s="22">
        <v>1000</v>
      </c>
      <c r="AH518" s="22" t="s">
        <v>608</v>
      </c>
      <c r="AI518" s="22" t="s">
        <v>1303</v>
      </c>
      <c r="AJ518" s="29"/>
    </row>
    <row r="519" ht="35.1" customHeight="1" spans="1:36">
      <c r="A519" s="21"/>
      <c r="B519" s="22">
        <v>1</v>
      </c>
      <c r="C519" s="22" t="s">
        <v>1304</v>
      </c>
      <c r="D519" s="22" t="s">
        <v>1305</v>
      </c>
      <c r="E519" s="22" t="s">
        <v>136</v>
      </c>
      <c r="F519" s="22" t="s">
        <v>376</v>
      </c>
      <c r="G519" s="22">
        <v>2020</v>
      </c>
      <c r="H519" s="22" t="s">
        <v>136</v>
      </c>
      <c r="I519" s="22" t="s">
        <v>533</v>
      </c>
      <c r="J519" s="22">
        <v>13324639996</v>
      </c>
      <c r="K519" s="22">
        <f t="shared" si="84"/>
        <v>150</v>
      </c>
      <c r="L519" s="22">
        <f>SUM(M519:P519)</f>
        <v>150</v>
      </c>
      <c r="M519" s="22">
        <v>150</v>
      </c>
      <c r="N519" s="22"/>
      <c r="O519" s="22"/>
      <c r="P519" s="22"/>
      <c r="Q519" s="22"/>
      <c r="R519" s="22"/>
      <c r="S519" s="22"/>
      <c r="T519" s="22"/>
      <c r="U519" s="22"/>
      <c r="V519" s="22"/>
      <c r="W519" s="22"/>
      <c r="X519" s="22"/>
      <c r="Y519" s="22" t="s">
        <v>124</v>
      </c>
      <c r="Z519" s="22" t="s">
        <v>125</v>
      </c>
      <c r="AA519" s="22" t="s">
        <v>125</v>
      </c>
      <c r="AB519" s="22" t="s">
        <v>126</v>
      </c>
      <c r="AC519" s="22" t="s">
        <v>126</v>
      </c>
      <c r="AD519" s="22" t="s">
        <v>126</v>
      </c>
      <c r="AE519" s="22">
        <v>15</v>
      </c>
      <c r="AF519" s="22">
        <v>48</v>
      </c>
      <c r="AG519" s="22">
        <v>112</v>
      </c>
      <c r="AH519" s="22" t="s">
        <v>608</v>
      </c>
      <c r="AI519" s="22" t="s">
        <v>1306</v>
      </c>
      <c r="AJ519" s="29"/>
    </row>
    <row r="520" ht="35.1" customHeight="1" spans="1:36">
      <c r="A520" s="21"/>
      <c r="B520" s="22">
        <v>1</v>
      </c>
      <c r="C520" s="22" t="s">
        <v>1307</v>
      </c>
      <c r="D520" s="22" t="s">
        <v>1308</v>
      </c>
      <c r="E520" s="22" t="s">
        <v>136</v>
      </c>
      <c r="F520" s="22" t="s">
        <v>670</v>
      </c>
      <c r="G520" s="22">
        <v>2020</v>
      </c>
      <c r="H520" s="22" t="s">
        <v>136</v>
      </c>
      <c r="I520" s="22" t="s">
        <v>533</v>
      </c>
      <c r="J520" s="22">
        <v>13324639996</v>
      </c>
      <c r="K520" s="22">
        <f t="shared" si="84"/>
        <v>35</v>
      </c>
      <c r="L520" s="22">
        <f t="shared" ref="L520:L527" si="85">SUM(M520:P520)</f>
        <v>35</v>
      </c>
      <c r="M520" s="22">
        <v>35</v>
      </c>
      <c r="N520" s="22"/>
      <c r="O520" s="22"/>
      <c r="P520" s="22"/>
      <c r="Q520" s="22"/>
      <c r="R520" s="22"/>
      <c r="S520" s="22"/>
      <c r="T520" s="22"/>
      <c r="U520" s="22"/>
      <c r="V520" s="22"/>
      <c r="W520" s="22"/>
      <c r="X520" s="22"/>
      <c r="Y520" s="22" t="s">
        <v>124</v>
      </c>
      <c r="Z520" s="22" t="s">
        <v>125</v>
      </c>
      <c r="AA520" s="22" t="s">
        <v>125</v>
      </c>
      <c r="AB520" s="22" t="s">
        <v>126</v>
      </c>
      <c r="AC520" s="22" t="s">
        <v>126</v>
      </c>
      <c r="AD520" s="22" t="s">
        <v>126</v>
      </c>
      <c r="AE520" s="22">
        <v>4</v>
      </c>
      <c r="AF520" s="22">
        <v>13</v>
      </c>
      <c r="AG520" s="22">
        <v>54</v>
      </c>
      <c r="AH520" s="22" t="s">
        <v>608</v>
      </c>
      <c r="AI520" s="22" t="s">
        <v>1309</v>
      </c>
      <c r="AJ520" s="29"/>
    </row>
    <row r="521" ht="35.1" customHeight="1" spans="1:36">
      <c r="A521" s="21"/>
      <c r="B521" s="22">
        <v>1</v>
      </c>
      <c r="C521" s="22" t="s">
        <v>1310</v>
      </c>
      <c r="D521" s="22" t="s">
        <v>1311</v>
      </c>
      <c r="E521" s="22" t="s">
        <v>316</v>
      </c>
      <c r="F521" s="22" t="s">
        <v>342</v>
      </c>
      <c r="G521" s="22">
        <v>2020</v>
      </c>
      <c r="H521" s="22" t="s">
        <v>316</v>
      </c>
      <c r="I521" s="22" t="s">
        <v>550</v>
      </c>
      <c r="J521" s="22">
        <v>18992588865</v>
      </c>
      <c r="K521" s="22">
        <f t="shared" si="84"/>
        <v>200</v>
      </c>
      <c r="L521" s="22">
        <f t="shared" si="85"/>
        <v>200</v>
      </c>
      <c r="M521" s="22">
        <v>200</v>
      </c>
      <c r="N521" s="22"/>
      <c r="O521" s="22"/>
      <c r="P521" s="22"/>
      <c r="Q521" s="22"/>
      <c r="R521" s="22"/>
      <c r="S521" s="22"/>
      <c r="T521" s="22"/>
      <c r="U521" s="22"/>
      <c r="V521" s="22"/>
      <c r="W521" s="22"/>
      <c r="X521" s="22"/>
      <c r="Y521" s="22" t="s">
        <v>124</v>
      </c>
      <c r="Z521" s="22" t="s">
        <v>125</v>
      </c>
      <c r="AA521" s="22" t="s">
        <v>125</v>
      </c>
      <c r="AB521" s="22" t="s">
        <v>126</v>
      </c>
      <c r="AC521" s="22" t="s">
        <v>126</v>
      </c>
      <c r="AD521" s="22" t="s">
        <v>126</v>
      </c>
      <c r="AE521" s="22">
        <v>58</v>
      </c>
      <c r="AF521" s="22">
        <v>173</v>
      </c>
      <c r="AG521" s="22">
        <v>249</v>
      </c>
      <c r="AH521" s="22" t="s">
        <v>608</v>
      </c>
      <c r="AI521" s="22" t="s">
        <v>1311</v>
      </c>
      <c r="AJ521" s="29"/>
    </row>
    <row r="522" ht="35.1" customHeight="1" spans="1:36">
      <c r="A522" s="21"/>
      <c r="B522" s="22">
        <v>1</v>
      </c>
      <c r="C522" s="22" t="s">
        <v>1312</v>
      </c>
      <c r="D522" s="22" t="s">
        <v>1313</v>
      </c>
      <c r="E522" s="22" t="s">
        <v>316</v>
      </c>
      <c r="F522" s="22" t="s">
        <v>342</v>
      </c>
      <c r="G522" s="22">
        <v>2020</v>
      </c>
      <c r="H522" s="22" t="s">
        <v>316</v>
      </c>
      <c r="I522" s="22" t="s">
        <v>550</v>
      </c>
      <c r="J522" s="22">
        <v>18992588865</v>
      </c>
      <c r="K522" s="22">
        <f t="shared" si="84"/>
        <v>300</v>
      </c>
      <c r="L522" s="22">
        <f t="shared" si="85"/>
        <v>300</v>
      </c>
      <c r="M522" s="22">
        <v>300</v>
      </c>
      <c r="N522" s="22"/>
      <c r="O522" s="22"/>
      <c r="P522" s="22"/>
      <c r="Q522" s="22"/>
      <c r="R522" s="22"/>
      <c r="S522" s="22"/>
      <c r="T522" s="22"/>
      <c r="U522" s="22"/>
      <c r="V522" s="22"/>
      <c r="W522" s="22"/>
      <c r="X522" s="22"/>
      <c r="Y522" s="22" t="s">
        <v>124</v>
      </c>
      <c r="Z522" s="22" t="s">
        <v>125</v>
      </c>
      <c r="AA522" s="22" t="s">
        <v>125</v>
      </c>
      <c r="AB522" s="22" t="s">
        <v>126</v>
      </c>
      <c r="AC522" s="22" t="s">
        <v>126</v>
      </c>
      <c r="AD522" s="22" t="s">
        <v>126</v>
      </c>
      <c r="AE522" s="22">
        <v>9</v>
      </c>
      <c r="AF522" s="22">
        <v>28</v>
      </c>
      <c r="AG522" s="22">
        <v>82</v>
      </c>
      <c r="AH522" s="22" t="s">
        <v>608</v>
      </c>
      <c r="AI522" s="22" t="s">
        <v>1313</v>
      </c>
      <c r="AJ522" s="29"/>
    </row>
    <row r="523" ht="35.1" customHeight="1" spans="1:36">
      <c r="A523" s="21"/>
      <c r="B523" s="22">
        <v>1</v>
      </c>
      <c r="C523" s="22" t="s">
        <v>1314</v>
      </c>
      <c r="D523" s="22" t="s">
        <v>1315</v>
      </c>
      <c r="E523" s="22" t="s">
        <v>316</v>
      </c>
      <c r="F523" s="22" t="s">
        <v>317</v>
      </c>
      <c r="G523" s="22">
        <v>2020</v>
      </c>
      <c r="H523" s="22" t="s">
        <v>316</v>
      </c>
      <c r="I523" s="22" t="s">
        <v>550</v>
      </c>
      <c r="J523" s="22">
        <v>18992588865</v>
      </c>
      <c r="K523" s="22">
        <f t="shared" si="84"/>
        <v>150</v>
      </c>
      <c r="L523" s="22">
        <f t="shared" si="85"/>
        <v>150</v>
      </c>
      <c r="M523" s="22">
        <v>150</v>
      </c>
      <c r="N523" s="22"/>
      <c r="O523" s="22"/>
      <c r="P523" s="22"/>
      <c r="Q523" s="22"/>
      <c r="R523" s="22"/>
      <c r="S523" s="22"/>
      <c r="T523" s="22"/>
      <c r="U523" s="22"/>
      <c r="V523" s="22"/>
      <c r="W523" s="22"/>
      <c r="X523" s="22"/>
      <c r="Y523" s="22" t="s">
        <v>124</v>
      </c>
      <c r="Z523" s="22" t="s">
        <v>125</v>
      </c>
      <c r="AA523" s="22" t="s">
        <v>125</v>
      </c>
      <c r="AB523" s="22" t="s">
        <v>126</v>
      </c>
      <c r="AC523" s="22" t="s">
        <v>126</v>
      </c>
      <c r="AD523" s="22" t="s">
        <v>126</v>
      </c>
      <c r="AE523" s="22">
        <v>41</v>
      </c>
      <c r="AF523" s="22">
        <v>125</v>
      </c>
      <c r="AG523" s="22">
        <v>398</v>
      </c>
      <c r="AH523" s="22" t="s">
        <v>608</v>
      </c>
      <c r="AI523" s="22" t="s">
        <v>1315</v>
      </c>
      <c r="AJ523" s="29"/>
    </row>
    <row r="524" ht="35.1" customHeight="1" spans="1:36">
      <c r="A524" s="21"/>
      <c r="B524" s="22">
        <v>1</v>
      </c>
      <c r="C524" s="22" t="s">
        <v>1316</v>
      </c>
      <c r="D524" s="22" t="s">
        <v>1317</v>
      </c>
      <c r="E524" s="22" t="s">
        <v>316</v>
      </c>
      <c r="F524" s="22" t="s">
        <v>317</v>
      </c>
      <c r="G524" s="22">
        <v>2020</v>
      </c>
      <c r="H524" s="22" t="s">
        <v>316</v>
      </c>
      <c r="I524" s="22" t="s">
        <v>550</v>
      </c>
      <c r="J524" s="22">
        <v>18992588865</v>
      </c>
      <c r="K524" s="22">
        <f t="shared" si="84"/>
        <v>100</v>
      </c>
      <c r="L524" s="22">
        <f t="shared" si="85"/>
        <v>100</v>
      </c>
      <c r="M524" s="22">
        <v>100</v>
      </c>
      <c r="N524" s="22"/>
      <c r="O524" s="22"/>
      <c r="P524" s="22"/>
      <c r="Q524" s="22"/>
      <c r="R524" s="22"/>
      <c r="S524" s="22"/>
      <c r="T524" s="22"/>
      <c r="U524" s="22"/>
      <c r="V524" s="22"/>
      <c r="W524" s="22"/>
      <c r="X524" s="22"/>
      <c r="Y524" s="22" t="s">
        <v>124</v>
      </c>
      <c r="Z524" s="22" t="s">
        <v>125</v>
      </c>
      <c r="AA524" s="22" t="s">
        <v>125</v>
      </c>
      <c r="AB524" s="22" t="s">
        <v>126</v>
      </c>
      <c r="AC524" s="22" t="s">
        <v>126</v>
      </c>
      <c r="AD524" s="22" t="s">
        <v>126</v>
      </c>
      <c r="AE524" s="22">
        <v>26</v>
      </c>
      <c r="AF524" s="22">
        <v>82</v>
      </c>
      <c r="AG524" s="22">
        <v>200</v>
      </c>
      <c r="AH524" s="22" t="s">
        <v>608</v>
      </c>
      <c r="AI524" s="22" t="s">
        <v>1318</v>
      </c>
      <c r="AJ524" s="29"/>
    </row>
    <row r="525" ht="35.1" customHeight="1" spans="1:36">
      <c r="A525" s="21"/>
      <c r="B525" s="22">
        <v>1</v>
      </c>
      <c r="C525" s="22" t="s">
        <v>1319</v>
      </c>
      <c r="D525" s="22" t="s">
        <v>1320</v>
      </c>
      <c r="E525" s="22" t="s">
        <v>316</v>
      </c>
      <c r="F525" s="22" t="s">
        <v>317</v>
      </c>
      <c r="G525" s="22">
        <v>2020</v>
      </c>
      <c r="H525" s="22" t="s">
        <v>316</v>
      </c>
      <c r="I525" s="22" t="s">
        <v>550</v>
      </c>
      <c r="J525" s="22">
        <v>18992588865</v>
      </c>
      <c r="K525" s="22">
        <f t="shared" si="84"/>
        <v>100</v>
      </c>
      <c r="L525" s="22">
        <f t="shared" si="85"/>
        <v>100</v>
      </c>
      <c r="M525" s="22">
        <v>100</v>
      </c>
      <c r="N525" s="22"/>
      <c r="O525" s="22"/>
      <c r="P525" s="22"/>
      <c r="Q525" s="22"/>
      <c r="R525" s="22"/>
      <c r="S525" s="22"/>
      <c r="T525" s="22"/>
      <c r="U525" s="22"/>
      <c r="V525" s="22"/>
      <c r="W525" s="22"/>
      <c r="X525" s="22"/>
      <c r="Y525" s="22" t="s">
        <v>124</v>
      </c>
      <c r="Z525" s="22" t="s">
        <v>125</v>
      </c>
      <c r="AA525" s="22" t="s">
        <v>125</v>
      </c>
      <c r="AB525" s="22" t="s">
        <v>126</v>
      </c>
      <c r="AC525" s="22" t="s">
        <v>126</v>
      </c>
      <c r="AD525" s="22" t="s">
        <v>126</v>
      </c>
      <c r="AE525" s="22">
        <v>23</v>
      </c>
      <c r="AF525" s="22">
        <v>69</v>
      </c>
      <c r="AG525" s="22">
        <v>205</v>
      </c>
      <c r="AH525" s="22" t="s">
        <v>608</v>
      </c>
      <c r="AI525" s="22" t="s">
        <v>1321</v>
      </c>
      <c r="AJ525" s="29"/>
    </row>
    <row r="526" ht="35.1" customHeight="1" spans="1:36">
      <c r="A526" s="21"/>
      <c r="B526" s="22">
        <v>1</v>
      </c>
      <c r="C526" s="22" t="s">
        <v>1322</v>
      </c>
      <c r="D526" s="22" t="s">
        <v>1323</v>
      </c>
      <c r="E526" s="22" t="s">
        <v>316</v>
      </c>
      <c r="F526" s="22" t="s">
        <v>991</v>
      </c>
      <c r="G526" s="22">
        <v>2020</v>
      </c>
      <c r="H526" s="22" t="s">
        <v>316</v>
      </c>
      <c r="I526" s="22" t="s">
        <v>550</v>
      </c>
      <c r="J526" s="22">
        <v>18992588865</v>
      </c>
      <c r="K526" s="22">
        <f t="shared" si="84"/>
        <v>25</v>
      </c>
      <c r="L526" s="22">
        <f t="shared" si="85"/>
        <v>25</v>
      </c>
      <c r="M526" s="22">
        <v>25</v>
      </c>
      <c r="N526" s="22"/>
      <c r="O526" s="22"/>
      <c r="P526" s="22"/>
      <c r="Q526" s="22"/>
      <c r="R526" s="22"/>
      <c r="S526" s="22"/>
      <c r="T526" s="22"/>
      <c r="U526" s="22"/>
      <c r="V526" s="22"/>
      <c r="W526" s="22"/>
      <c r="X526" s="22"/>
      <c r="Y526" s="22" t="s">
        <v>124</v>
      </c>
      <c r="Z526" s="22" t="s">
        <v>125</v>
      </c>
      <c r="AA526" s="22" t="s">
        <v>125</v>
      </c>
      <c r="AB526" s="22" t="s">
        <v>126</v>
      </c>
      <c r="AC526" s="22" t="s">
        <v>126</v>
      </c>
      <c r="AD526" s="22" t="s">
        <v>126</v>
      </c>
      <c r="AE526" s="22">
        <v>26</v>
      </c>
      <c r="AF526" s="22">
        <v>80</v>
      </c>
      <c r="AG526" s="22">
        <v>201</v>
      </c>
      <c r="AH526" s="22" t="s">
        <v>608</v>
      </c>
      <c r="AI526" s="22" t="s">
        <v>1324</v>
      </c>
      <c r="AJ526" s="29"/>
    </row>
    <row r="527" ht="35.1" customHeight="1" spans="1:36">
      <c r="A527" s="21"/>
      <c r="B527" s="22">
        <v>1</v>
      </c>
      <c r="C527" s="22" t="s">
        <v>1325</v>
      </c>
      <c r="D527" s="22" t="s">
        <v>1326</v>
      </c>
      <c r="E527" s="22" t="s">
        <v>316</v>
      </c>
      <c r="F527" s="22" t="s">
        <v>991</v>
      </c>
      <c r="G527" s="22">
        <v>2020</v>
      </c>
      <c r="H527" s="22" t="s">
        <v>316</v>
      </c>
      <c r="I527" s="22" t="s">
        <v>550</v>
      </c>
      <c r="J527" s="22">
        <v>18992588865</v>
      </c>
      <c r="K527" s="22">
        <f t="shared" si="84"/>
        <v>42</v>
      </c>
      <c r="L527" s="22">
        <f t="shared" si="85"/>
        <v>42</v>
      </c>
      <c r="M527" s="22">
        <v>42</v>
      </c>
      <c r="N527" s="22"/>
      <c r="O527" s="22"/>
      <c r="P527" s="22"/>
      <c r="Q527" s="22"/>
      <c r="R527" s="22"/>
      <c r="S527" s="22"/>
      <c r="T527" s="22"/>
      <c r="U527" s="22"/>
      <c r="V527" s="22"/>
      <c r="W527" s="22"/>
      <c r="X527" s="22"/>
      <c r="Y527" s="22" t="s">
        <v>124</v>
      </c>
      <c r="Z527" s="22" t="s">
        <v>125</v>
      </c>
      <c r="AA527" s="22" t="s">
        <v>125</v>
      </c>
      <c r="AB527" s="22" t="s">
        <v>126</v>
      </c>
      <c r="AC527" s="22" t="s">
        <v>126</v>
      </c>
      <c r="AD527" s="22" t="s">
        <v>126</v>
      </c>
      <c r="AE527" s="22">
        <v>22</v>
      </c>
      <c r="AF527" s="22">
        <v>68</v>
      </c>
      <c r="AG527" s="22">
        <v>148</v>
      </c>
      <c r="AH527" s="22" t="s">
        <v>608</v>
      </c>
      <c r="AI527" s="22" t="s">
        <v>1327</v>
      </c>
      <c r="AJ527" s="29"/>
    </row>
    <row r="528" ht="35.1" customHeight="1" spans="1:36">
      <c r="A528" s="21"/>
      <c r="B528" s="22">
        <v>1</v>
      </c>
      <c r="C528" s="22" t="s">
        <v>1328</v>
      </c>
      <c r="D528" s="22" t="s">
        <v>1329</v>
      </c>
      <c r="E528" s="22" t="s">
        <v>316</v>
      </c>
      <c r="F528" s="22" t="s">
        <v>995</v>
      </c>
      <c r="G528" s="22">
        <v>2020</v>
      </c>
      <c r="H528" s="22" t="s">
        <v>316</v>
      </c>
      <c r="I528" s="22" t="s">
        <v>550</v>
      </c>
      <c r="J528" s="22">
        <v>18992588865</v>
      </c>
      <c r="K528" s="22">
        <f t="shared" si="84"/>
        <v>80</v>
      </c>
      <c r="L528" s="22"/>
      <c r="M528" s="22"/>
      <c r="N528" s="22"/>
      <c r="O528" s="22"/>
      <c r="P528" s="22"/>
      <c r="Q528" s="22">
        <v>80</v>
      </c>
      <c r="R528" s="22"/>
      <c r="S528" s="22"/>
      <c r="T528" s="22"/>
      <c r="U528" s="22"/>
      <c r="V528" s="22"/>
      <c r="W528" s="22"/>
      <c r="X528" s="22"/>
      <c r="Y528" s="22" t="s">
        <v>124</v>
      </c>
      <c r="Z528" s="22" t="s">
        <v>125</v>
      </c>
      <c r="AA528" s="22" t="s">
        <v>125</v>
      </c>
      <c r="AB528" s="22" t="s">
        <v>126</v>
      </c>
      <c r="AC528" s="22" t="s">
        <v>126</v>
      </c>
      <c r="AD528" s="22" t="s">
        <v>126</v>
      </c>
      <c r="AE528" s="22">
        <v>12</v>
      </c>
      <c r="AF528" s="22">
        <v>37</v>
      </c>
      <c r="AG528" s="22">
        <v>150</v>
      </c>
      <c r="AH528" s="22" t="s">
        <v>608</v>
      </c>
      <c r="AI528" s="22" t="s">
        <v>1330</v>
      </c>
      <c r="AJ528" s="29"/>
    </row>
    <row r="529" ht="35.1" customHeight="1" spans="1:36">
      <c r="A529" s="21"/>
      <c r="B529" s="22">
        <v>1</v>
      </c>
      <c r="C529" s="22" t="s">
        <v>1331</v>
      </c>
      <c r="D529" s="22" t="s">
        <v>1332</v>
      </c>
      <c r="E529" s="22" t="s">
        <v>316</v>
      </c>
      <c r="F529" s="22" t="s">
        <v>995</v>
      </c>
      <c r="G529" s="22">
        <v>2020</v>
      </c>
      <c r="H529" s="22" t="s">
        <v>316</v>
      </c>
      <c r="I529" s="22" t="s">
        <v>550</v>
      </c>
      <c r="J529" s="22">
        <v>18992588865</v>
      </c>
      <c r="K529" s="22">
        <f t="shared" si="84"/>
        <v>25</v>
      </c>
      <c r="L529" s="22"/>
      <c r="M529" s="22"/>
      <c r="N529" s="22"/>
      <c r="O529" s="22"/>
      <c r="P529" s="22"/>
      <c r="Q529" s="22">
        <v>25</v>
      </c>
      <c r="R529" s="22"/>
      <c r="S529" s="22"/>
      <c r="T529" s="22"/>
      <c r="U529" s="22"/>
      <c r="V529" s="22"/>
      <c r="W529" s="22"/>
      <c r="X529" s="22"/>
      <c r="Y529" s="22" t="s">
        <v>124</v>
      </c>
      <c r="Z529" s="22" t="s">
        <v>125</v>
      </c>
      <c r="AA529" s="22" t="s">
        <v>125</v>
      </c>
      <c r="AB529" s="22" t="s">
        <v>126</v>
      </c>
      <c r="AC529" s="22" t="s">
        <v>126</v>
      </c>
      <c r="AD529" s="22" t="s">
        <v>126</v>
      </c>
      <c r="AE529" s="22">
        <v>38</v>
      </c>
      <c r="AF529" s="22">
        <v>119</v>
      </c>
      <c r="AG529" s="22">
        <v>334</v>
      </c>
      <c r="AH529" s="22" t="s">
        <v>608</v>
      </c>
      <c r="AI529" s="22" t="s">
        <v>1333</v>
      </c>
      <c r="AJ529" s="29"/>
    </row>
    <row r="530" ht="35.1" customHeight="1" spans="1:36">
      <c r="A530" s="21"/>
      <c r="B530" s="22">
        <v>1</v>
      </c>
      <c r="C530" s="22" t="s">
        <v>1334</v>
      </c>
      <c r="D530" s="22" t="s">
        <v>1335</v>
      </c>
      <c r="E530" s="22" t="s">
        <v>316</v>
      </c>
      <c r="F530" s="22" t="s">
        <v>829</v>
      </c>
      <c r="G530" s="22">
        <v>2020</v>
      </c>
      <c r="H530" s="22" t="s">
        <v>316</v>
      </c>
      <c r="I530" s="22" t="s">
        <v>550</v>
      </c>
      <c r="J530" s="22">
        <v>18992588865</v>
      </c>
      <c r="K530" s="22">
        <f t="shared" si="84"/>
        <v>110</v>
      </c>
      <c r="L530" s="22"/>
      <c r="M530" s="22"/>
      <c r="N530" s="22"/>
      <c r="O530" s="22"/>
      <c r="P530" s="22"/>
      <c r="Q530" s="22">
        <v>110</v>
      </c>
      <c r="R530" s="22"/>
      <c r="S530" s="22"/>
      <c r="T530" s="22"/>
      <c r="U530" s="22"/>
      <c r="V530" s="22"/>
      <c r="W530" s="22"/>
      <c r="X530" s="22"/>
      <c r="Y530" s="22" t="s">
        <v>124</v>
      </c>
      <c r="Z530" s="22" t="s">
        <v>125</v>
      </c>
      <c r="AA530" s="22" t="s">
        <v>125</v>
      </c>
      <c r="AB530" s="22" t="s">
        <v>126</v>
      </c>
      <c r="AC530" s="22" t="s">
        <v>126</v>
      </c>
      <c r="AD530" s="22" t="s">
        <v>126</v>
      </c>
      <c r="AE530" s="22">
        <v>18</v>
      </c>
      <c r="AF530" s="22">
        <v>56</v>
      </c>
      <c r="AG530" s="22">
        <v>139</v>
      </c>
      <c r="AH530" s="22" t="s">
        <v>608</v>
      </c>
      <c r="AI530" s="22" t="s">
        <v>1336</v>
      </c>
      <c r="AJ530" s="29"/>
    </row>
    <row r="531" ht="35.1" customHeight="1" spans="1:36">
      <c r="A531" s="21"/>
      <c r="B531" s="22">
        <v>1</v>
      </c>
      <c r="C531" s="22" t="s">
        <v>1337</v>
      </c>
      <c r="D531" s="22" t="s">
        <v>1338</v>
      </c>
      <c r="E531" s="22" t="s">
        <v>316</v>
      </c>
      <c r="F531" s="22" t="s">
        <v>328</v>
      </c>
      <c r="G531" s="22">
        <v>2020</v>
      </c>
      <c r="H531" s="22" t="s">
        <v>316</v>
      </c>
      <c r="I531" s="22" t="s">
        <v>550</v>
      </c>
      <c r="J531" s="22">
        <v>18992588865</v>
      </c>
      <c r="K531" s="22">
        <f t="shared" si="84"/>
        <v>210</v>
      </c>
      <c r="L531" s="22"/>
      <c r="M531" s="22"/>
      <c r="N531" s="22"/>
      <c r="O531" s="22"/>
      <c r="P531" s="22"/>
      <c r="Q531" s="22">
        <v>210</v>
      </c>
      <c r="R531" s="22"/>
      <c r="S531" s="22"/>
      <c r="T531" s="22"/>
      <c r="U531" s="22"/>
      <c r="V531" s="22"/>
      <c r="W531" s="22"/>
      <c r="X531" s="22"/>
      <c r="Y531" s="22" t="s">
        <v>124</v>
      </c>
      <c r="Z531" s="22" t="s">
        <v>125</v>
      </c>
      <c r="AA531" s="22" t="s">
        <v>125</v>
      </c>
      <c r="AB531" s="22" t="s">
        <v>126</v>
      </c>
      <c r="AC531" s="22" t="s">
        <v>126</v>
      </c>
      <c r="AD531" s="22" t="s">
        <v>126</v>
      </c>
      <c r="AE531" s="22">
        <v>29</v>
      </c>
      <c r="AF531" s="22">
        <v>89</v>
      </c>
      <c r="AG531" s="22">
        <v>180</v>
      </c>
      <c r="AH531" s="22" t="s">
        <v>608</v>
      </c>
      <c r="AI531" s="22" t="s">
        <v>1339</v>
      </c>
      <c r="AJ531" s="29"/>
    </row>
    <row r="532" ht="35.1" customHeight="1" spans="1:36">
      <c r="A532" s="21"/>
      <c r="B532" s="22">
        <v>1</v>
      </c>
      <c r="C532" s="22" t="s">
        <v>1340</v>
      </c>
      <c r="D532" s="22" t="s">
        <v>1341</v>
      </c>
      <c r="E532" s="22" t="s">
        <v>316</v>
      </c>
      <c r="F532" s="22" t="s">
        <v>328</v>
      </c>
      <c r="G532" s="22">
        <v>2020</v>
      </c>
      <c r="H532" s="22" t="s">
        <v>316</v>
      </c>
      <c r="I532" s="22" t="s">
        <v>550</v>
      </c>
      <c r="J532" s="22">
        <v>18992588865</v>
      </c>
      <c r="K532" s="22">
        <f t="shared" si="84"/>
        <v>200</v>
      </c>
      <c r="L532" s="22"/>
      <c r="M532" s="22"/>
      <c r="N532" s="22"/>
      <c r="O532" s="22"/>
      <c r="P532" s="22"/>
      <c r="Q532" s="22">
        <v>200</v>
      </c>
      <c r="R532" s="22"/>
      <c r="S532" s="22"/>
      <c r="T532" s="22"/>
      <c r="U532" s="22"/>
      <c r="V532" s="22"/>
      <c r="W532" s="22"/>
      <c r="X532" s="22"/>
      <c r="Y532" s="22" t="s">
        <v>124</v>
      </c>
      <c r="Z532" s="22" t="s">
        <v>125</v>
      </c>
      <c r="AA532" s="22" t="s">
        <v>125</v>
      </c>
      <c r="AB532" s="22" t="s">
        <v>126</v>
      </c>
      <c r="AC532" s="22" t="s">
        <v>126</v>
      </c>
      <c r="AD532" s="22" t="s">
        <v>126</v>
      </c>
      <c r="AE532" s="22">
        <v>23</v>
      </c>
      <c r="AF532" s="22">
        <v>70</v>
      </c>
      <c r="AG532" s="22">
        <v>139</v>
      </c>
      <c r="AH532" s="22" t="s">
        <v>608</v>
      </c>
      <c r="AI532" s="22" t="s">
        <v>1342</v>
      </c>
      <c r="AJ532" s="29"/>
    </row>
    <row r="533" ht="35.1" customHeight="1" spans="1:36">
      <c r="A533" s="21"/>
      <c r="B533" s="22">
        <v>1</v>
      </c>
      <c r="C533" s="22" t="s">
        <v>1343</v>
      </c>
      <c r="D533" s="22" t="s">
        <v>1344</v>
      </c>
      <c r="E533" s="22" t="s">
        <v>348</v>
      </c>
      <c r="F533" s="22" t="s">
        <v>355</v>
      </c>
      <c r="G533" s="22">
        <v>2020</v>
      </c>
      <c r="H533" s="22" t="s">
        <v>348</v>
      </c>
      <c r="I533" s="22" t="s">
        <v>546</v>
      </c>
      <c r="J533" s="22">
        <v>1399255669</v>
      </c>
      <c r="K533" s="22">
        <f t="shared" si="84"/>
        <v>40</v>
      </c>
      <c r="L533" s="22"/>
      <c r="M533" s="22"/>
      <c r="N533" s="22"/>
      <c r="O533" s="22"/>
      <c r="P533" s="22"/>
      <c r="Q533" s="22">
        <v>40</v>
      </c>
      <c r="R533" s="22"/>
      <c r="S533" s="22"/>
      <c r="T533" s="22"/>
      <c r="U533" s="22"/>
      <c r="V533" s="22"/>
      <c r="W533" s="22"/>
      <c r="X533" s="22"/>
      <c r="Y533" s="22" t="s">
        <v>124</v>
      </c>
      <c r="Z533" s="22" t="s">
        <v>125</v>
      </c>
      <c r="AA533" s="22" t="s">
        <v>125</v>
      </c>
      <c r="AB533" s="22" t="s">
        <v>126</v>
      </c>
      <c r="AC533" s="22" t="s">
        <v>126</v>
      </c>
      <c r="AD533" s="22" t="s">
        <v>126</v>
      </c>
      <c r="AE533" s="22">
        <v>69</v>
      </c>
      <c r="AF533" s="22">
        <v>208</v>
      </c>
      <c r="AG533" s="22">
        <v>869</v>
      </c>
      <c r="AH533" s="22" t="s">
        <v>608</v>
      </c>
      <c r="AI533" s="22" t="s">
        <v>1345</v>
      </c>
      <c r="AJ533" s="29"/>
    </row>
    <row r="534" ht="35.1" customHeight="1" spans="1:36">
      <c r="A534" s="21"/>
      <c r="B534" s="22">
        <v>1</v>
      </c>
      <c r="C534" s="22" t="s">
        <v>1346</v>
      </c>
      <c r="D534" s="22" t="s">
        <v>1347</v>
      </c>
      <c r="E534" s="22" t="s">
        <v>348</v>
      </c>
      <c r="F534" s="22" t="s">
        <v>355</v>
      </c>
      <c r="G534" s="22">
        <v>2020</v>
      </c>
      <c r="H534" s="22" t="s">
        <v>348</v>
      </c>
      <c r="I534" s="22" t="s">
        <v>546</v>
      </c>
      <c r="J534" s="22">
        <v>1399255669</v>
      </c>
      <c r="K534" s="22">
        <f t="shared" si="84"/>
        <v>30</v>
      </c>
      <c r="L534" s="22"/>
      <c r="M534" s="22"/>
      <c r="N534" s="22"/>
      <c r="O534" s="22"/>
      <c r="P534" s="22"/>
      <c r="Q534" s="22">
        <v>30</v>
      </c>
      <c r="R534" s="22"/>
      <c r="S534" s="22"/>
      <c r="T534" s="22"/>
      <c r="U534" s="22"/>
      <c r="V534" s="22"/>
      <c r="W534" s="22"/>
      <c r="X534" s="22"/>
      <c r="Y534" s="22" t="s">
        <v>124</v>
      </c>
      <c r="Z534" s="22" t="s">
        <v>125</v>
      </c>
      <c r="AA534" s="22" t="s">
        <v>125</v>
      </c>
      <c r="AB534" s="22" t="s">
        <v>126</v>
      </c>
      <c r="AC534" s="22" t="s">
        <v>126</v>
      </c>
      <c r="AD534" s="22" t="s">
        <v>126</v>
      </c>
      <c r="AE534" s="22">
        <v>73</v>
      </c>
      <c r="AF534" s="22">
        <v>219</v>
      </c>
      <c r="AG534" s="22">
        <v>897</v>
      </c>
      <c r="AH534" s="22" t="s">
        <v>608</v>
      </c>
      <c r="AI534" s="22" t="s">
        <v>1348</v>
      </c>
      <c r="AJ534" s="29"/>
    </row>
    <row r="535" ht="35.1" customHeight="1" spans="1:36">
      <c r="A535" s="21"/>
      <c r="B535" s="22">
        <v>1</v>
      </c>
      <c r="C535" s="22" t="s">
        <v>1349</v>
      </c>
      <c r="D535" s="22" t="s">
        <v>1350</v>
      </c>
      <c r="E535" s="22" t="s">
        <v>348</v>
      </c>
      <c r="F535" s="22" t="s">
        <v>1015</v>
      </c>
      <c r="G535" s="22">
        <v>2020</v>
      </c>
      <c r="H535" s="22" t="s">
        <v>348</v>
      </c>
      <c r="I535" s="22" t="s">
        <v>546</v>
      </c>
      <c r="J535" s="22">
        <v>1399255669</v>
      </c>
      <c r="K535" s="22">
        <f t="shared" si="84"/>
        <v>260</v>
      </c>
      <c r="L535" s="22"/>
      <c r="M535" s="22"/>
      <c r="N535" s="22"/>
      <c r="O535" s="22"/>
      <c r="P535" s="22"/>
      <c r="Q535" s="22">
        <v>260</v>
      </c>
      <c r="R535" s="22"/>
      <c r="S535" s="22"/>
      <c r="T535" s="22"/>
      <c r="U535" s="22"/>
      <c r="V535" s="22"/>
      <c r="W535" s="22"/>
      <c r="X535" s="22"/>
      <c r="Y535" s="22" t="s">
        <v>124</v>
      </c>
      <c r="Z535" s="22" t="s">
        <v>125</v>
      </c>
      <c r="AA535" s="22" t="s">
        <v>125</v>
      </c>
      <c r="AB535" s="22" t="s">
        <v>126</v>
      </c>
      <c r="AC535" s="22" t="s">
        <v>126</v>
      </c>
      <c r="AD535" s="22" t="s">
        <v>126</v>
      </c>
      <c r="AE535" s="22">
        <v>20</v>
      </c>
      <c r="AF535" s="22">
        <v>60</v>
      </c>
      <c r="AG535" s="22">
        <v>60</v>
      </c>
      <c r="AH535" s="22" t="s">
        <v>608</v>
      </c>
      <c r="AI535" s="22" t="s">
        <v>1351</v>
      </c>
      <c r="AJ535" s="29"/>
    </row>
    <row r="536" ht="35.1" customHeight="1" spans="1:36">
      <c r="A536" s="21"/>
      <c r="B536" s="22">
        <v>1</v>
      </c>
      <c r="C536" s="22" t="s">
        <v>1352</v>
      </c>
      <c r="D536" s="22" t="s">
        <v>1353</v>
      </c>
      <c r="E536" s="22" t="s">
        <v>348</v>
      </c>
      <c r="F536" s="22" t="s">
        <v>1015</v>
      </c>
      <c r="G536" s="22">
        <v>2020</v>
      </c>
      <c r="H536" s="22" t="s">
        <v>348</v>
      </c>
      <c r="I536" s="22" t="s">
        <v>546</v>
      </c>
      <c r="J536" s="22">
        <v>1399255669</v>
      </c>
      <c r="K536" s="22">
        <f t="shared" si="84"/>
        <v>120</v>
      </c>
      <c r="L536" s="22"/>
      <c r="M536" s="22"/>
      <c r="N536" s="22"/>
      <c r="O536" s="22"/>
      <c r="P536" s="22"/>
      <c r="Q536" s="22">
        <v>120</v>
      </c>
      <c r="R536" s="22"/>
      <c r="S536" s="22"/>
      <c r="T536" s="22"/>
      <c r="U536" s="22"/>
      <c r="V536" s="22"/>
      <c r="W536" s="22"/>
      <c r="X536" s="22"/>
      <c r="Y536" s="22" t="s">
        <v>124</v>
      </c>
      <c r="Z536" s="22" t="s">
        <v>125</v>
      </c>
      <c r="AA536" s="22" t="s">
        <v>125</v>
      </c>
      <c r="AB536" s="22" t="s">
        <v>126</v>
      </c>
      <c r="AC536" s="22" t="s">
        <v>126</v>
      </c>
      <c r="AD536" s="22" t="s">
        <v>126</v>
      </c>
      <c r="AE536" s="22">
        <v>33</v>
      </c>
      <c r="AF536" s="22">
        <v>100</v>
      </c>
      <c r="AG536" s="22">
        <v>100</v>
      </c>
      <c r="AH536" s="22" t="s">
        <v>608</v>
      </c>
      <c r="AI536" s="22" t="s">
        <v>1354</v>
      </c>
      <c r="AJ536" s="29"/>
    </row>
    <row r="537" ht="35.1" customHeight="1" spans="1:36">
      <c r="A537" s="21"/>
      <c r="B537" s="22">
        <v>1</v>
      </c>
      <c r="C537" s="22" t="s">
        <v>1355</v>
      </c>
      <c r="D537" s="22" t="s">
        <v>165</v>
      </c>
      <c r="E537" s="22" t="s">
        <v>150</v>
      </c>
      <c r="F537" s="22" t="s">
        <v>407</v>
      </c>
      <c r="G537" s="22">
        <v>2020</v>
      </c>
      <c r="H537" s="22" t="s">
        <v>150</v>
      </c>
      <c r="I537" s="22" t="s">
        <v>839</v>
      </c>
      <c r="J537" s="22">
        <v>15991188891</v>
      </c>
      <c r="K537" s="22">
        <f t="shared" si="84"/>
        <v>120</v>
      </c>
      <c r="L537" s="22"/>
      <c r="M537" s="22"/>
      <c r="N537" s="22"/>
      <c r="O537" s="22"/>
      <c r="P537" s="22"/>
      <c r="Q537" s="22">
        <v>120</v>
      </c>
      <c r="R537" s="22"/>
      <c r="S537" s="22"/>
      <c r="T537" s="22"/>
      <c r="U537" s="22"/>
      <c r="V537" s="22"/>
      <c r="W537" s="22"/>
      <c r="X537" s="22"/>
      <c r="Y537" s="22" t="s">
        <v>124</v>
      </c>
      <c r="Z537" s="22" t="s">
        <v>125</v>
      </c>
      <c r="AA537" s="22" t="s">
        <v>125</v>
      </c>
      <c r="AB537" s="22" t="s">
        <v>126</v>
      </c>
      <c r="AC537" s="22" t="s">
        <v>126</v>
      </c>
      <c r="AD537" s="22" t="s">
        <v>126</v>
      </c>
      <c r="AE537" s="22">
        <v>55</v>
      </c>
      <c r="AF537" s="22">
        <v>167</v>
      </c>
      <c r="AG537" s="22">
        <v>300</v>
      </c>
      <c r="AH537" s="22" t="s">
        <v>608</v>
      </c>
      <c r="AI537" s="22" t="s">
        <v>1356</v>
      </c>
      <c r="AJ537" s="29"/>
    </row>
    <row r="538" ht="35.1" customHeight="1" spans="1:36">
      <c r="A538" s="21"/>
      <c r="B538" s="22">
        <v>1</v>
      </c>
      <c r="C538" s="22" t="s">
        <v>1357</v>
      </c>
      <c r="D538" s="22" t="s">
        <v>1358</v>
      </c>
      <c r="E538" s="22" t="s">
        <v>154</v>
      </c>
      <c r="F538" s="22" t="s">
        <v>444</v>
      </c>
      <c r="G538" s="22">
        <v>2020</v>
      </c>
      <c r="H538" s="22" t="s">
        <v>154</v>
      </c>
      <c r="I538" s="22" t="s">
        <v>542</v>
      </c>
      <c r="J538" s="22">
        <v>18009158635</v>
      </c>
      <c r="K538" s="22">
        <f t="shared" si="84"/>
        <v>180</v>
      </c>
      <c r="L538" s="22"/>
      <c r="M538" s="22"/>
      <c r="N538" s="22"/>
      <c r="O538" s="22"/>
      <c r="P538" s="22"/>
      <c r="Q538" s="22">
        <v>180</v>
      </c>
      <c r="R538" s="22"/>
      <c r="S538" s="22"/>
      <c r="T538" s="22"/>
      <c r="U538" s="22"/>
      <c r="V538" s="22"/>
      <c r="W538" s="22"/>
      <c r="X538" s="22"/>
      <c r="Y538" s="22" t="s">
        <v>124</v>
      </c>
      <c r="Z538" s="22" t="s">
        <v>125</v>
      </c>
      <c r="AA538" s="22" t="s">
        <v>125</v>
      </c>
      <c r="AB538" s="22" t="s">
        <v>126</v>
      </c>
      <c r="AC538" s="22" t="s">
        <v>126</v>
      </c>
      <c r="AD538" s="22" t="s">
        <v>126</v>
      </c>
      <c r="AE538" s="22">
        <v>29</v>
      </c>
      <c r="AF538" s="22">
        <v>87</v>
      </c>
      <c r="AG538" s="22">
        <v>196</v>
      </c>
      <c r="AH538" s="22" t="s">
        <v>608</v>
      </c>
      <c r="AI538" s="22" t="s">
        <v>1359</v>
      </c>
      <c r="AJ538" s="29"/>
    </row>
    <row r="539" ht="35.1" customHeight="1" spans="1:36">
      <c r="A539" s="21"/>
      <c r="B539" s="22">
        <v>1</v>
      </c>
      <c r="C539" s="22" t="s">
        <v>1360</v>
      </c>
      <c r="D539" s="22" t="s">
        <v>1361</v>
      </c>
      <c r="E539" s="22" t="s">
        <v>154</v>
      </c>
      <c r="F539" s="22" t="s">
        <v>444</v>
      </c>
      <c r="G539" s="22">
        <v>2020</v>
      </c>
      <c r="H539" s="22" t="s">
        <v>154</v>
      </c>
      <c r="I539" s="22" t="s">
        <v>214</v>
      </c>
      <c r="J539" s="22">
        <v>13932583998</v>
      </c>
      <c r="K539" s="22">
        <f t="shared" si="84"/>
        <v>140</v>
      </c>
      <c r="L539" s="22"/>
      <c r="M539" s="22"/>
      <c r="N539" s="22"/>
      <c r="O539" s="22"/>
      <c r="P539" s="22"/>
      <c r="Q539" s="22">
        <v>140</v>
      </c>
      <c r="R539" s="22"/>
      <c r="S539" s="22"/>
      <c r="T539" s="22"/>
      <c r="U539" s="22"/>
      <c r="V539" s="22"/>
      <c r="W539" s="22"/>
      <c r="X539" s="22"/>
      <c r="Y539" s="22" t="s">
        <v>124</v>
      </c>
      <c r="Z539" s="22" t="s">
        <v>125</v>
      </c>
      <c r="AA539" s="22" t="s">
        <v>125</v>
      </c>
      <c r="AB539" s="22" t="s">
        <v>126</v>
      </c>
      <c r="AC539" s="22" t="s">
        <v>126</v>
      </c>
      <c r="AD539" s="22" t="s">
        <v>126</v>
      </c>
      <c r="AE539" s="22">
        <v>14</v>
      </c>
      <c r="AF539" s="22">
        <v>42</v>
      </c>
      <c r="AG539" s="22">
        <v>150</v>
      </c>
      <c r="AH539" s="22" t="s">
        <v>608</v>
      </c>
      <c r="AI539" s="22" t="s">
        <v>1362</v>
      </c>
      <c r="AJ539" s="29"/>
    </row>
    <row r="540" ht="35.1" customHeight="1" spans="1:36">
      <c r="A540" s="21"/>
      <c r="B540" s="22">
        <v>1</v>
      </c>
      <c r="C540" s="22" t="s">
        <v>1363</v>
      </c>
      <c r="D540" s="22" t="s">
        <v>1361</v>
      </c>
      <c r="E540" s="22" t="s">
        <v>154</v>
      </c>
      <c r="F540" s="22" t="s">
        <v>447</v>
      </c>
      <c r="G540" s="22">
        <v>2020</v>
      </c>
      <c r="H540" s="22" t="s">
        <v>154</v>
      </c>
      <c r="I540" s="22" t="s">
        <v>214</v>
      </c>
      <c r="J540" s="22">
        <v>13932583998</v>
      </c>
      <c r="K540" s="22">
        <f t="shared" si="84"/>
        <v>140</v>
      </c>
      <c r="L540" s="22"/>
      <c r="M540" s="22"/>
      <c r="N540" s="22"/>
      <c r="O540" s="22"/>
      <c r="P540" s="22"/>
      <c r="Q540" s="22">
        <v>140</v>
      </c>
      <c r="R540" s="22"/>
      <c r="S540" s="22"/>
      <c r="T540" s="22"/>
      <c r="U540" s="22"/>
      <c r="V540" s="22"/>
      <c r="W540" s="22"/>
      <c r="X540" s="22"/>
      <c r="Y540" s="22" t="s">
        <v>124</v>
      </c>
      <c r="Z540" s="22" t="s">
        <v>125</v>
      </c>
      <c r="AA540" s="22" t="s">
        <v>125</v>
      </c>
      <c r="AB540" s="22" t="s">
        <v>126</v>
      </c>
      <c r="AC540" s="22" t="s">
        <v>126</v>
      </c>
      <c r="AD540" s="22" t="s">
        <v>126</v>
      </c>
      <c r="AE540" s="22">
        <v>6</v>
      </c>
      <c r="AF540" s="22">
        <v>18</v>
      </c>
      <c r="AG540" s="22">
        <v>36</v>
      </c>
      <c r="AH540" s="22" t="s">
        <v>608</v>
      </c>
      <c r="AI540" s="22" t="s">
        <v>1362</v>
      </c>
      <c r="AJ540" s="29"/>
    </row>
    <row r="541" ht="35.1" customHeight="1" spans="1:36">
      <c r="A541" s="21"/>
      <c r="B541" s="22">
        <v>1</v>
      </c>
      <c r="C541" s="22" t="s">
        <v>1364</v>
      </c>
      <c r="D541" s="22" t="s">
        <v>1365</v>
      </c>
      <c r="E541" s="22" t="s">
        <v>154</v>
      </c>
      <c r="F541" s="22" t="s">
        <v>154</v>
      </c>
      <c r="G541" s="22">
        <v>2020</v>
      </c>
      <c r="H541" s="22" t="s">
        <v>154</v>
      </c>
      <c r="I541" s="22" t="s">
        <v>214</v>
      </c>
      <c r="J541" s="22">
        <v>13932583998</v>
      </c>
      <c r="K541" s="22">
        <f t="shared" si="84"/>
        <v>28</v>
      </c>
      <c r="L541" s="22">
        <f>SUM(M541:P541)</f>
        <v>28</v>
      </c>
      <c r="M541" s="22">
        <v>28</v>
      </c>
      <c r="N541" s="22"/>
      <c r="O541" s="22"/>
      <c r="P541" s="22"/>
      <c r="Q541" s="22"/>
      <c r="R541" s="22"/>
      <c r="S541" s="22"/>
      <c r="T541" s="22"/>
      <c r="U541" s="22"/>
      <c r="V541" s="22"/>
      <c r="W541" s="22"/>
      <c r="X541" s="22"/>
      <c r="Y541" s="22" t="s">
        <v>124</v>
      </c>
      <c r="Z541" s="22" t="s">
        <v>125</v>
      </c>
      <c r="AA541" s="22" t="s">
        <v>125</v>
      </c>
      <c r="AB541" s="22" t="s">
        <v>126</v>
      </c>
      <c r="AC541" s="22" t="s">
        <v>126</v>
      </c>
      <c r="AD541" s="22" t="s">
        <v>126</v>
      </c>
      <c r="AE541" s="22">
        <v>63</v>
      </c>
      <c r="AF541" s="22">
        <v>191</v>
      </c>
      <c r="AG541" s="22">
        <v>684</v>
      </c>
      <c r="AH541" s="22" t="s">
        <v>608</v>
      </c>
      <c r="AI541" s="22" t="s">
        <v>1366</v>
      </c>
      <c r="AJ541" s="29"/>
    </row>
    <row r="542" ht="35.1" customHeight="1" spans="1:36">
      <c r="A542" s="21"/>
      <c r="B542" s="22">
        <v>1</v>
      </c>
      <c r="C542" s="22" t="s">
        <v>1367</v>
      </c>
      <c r="D542" s="22" t="s">
        <v>1368</v>
      </c>
      <c r="E542" s="22" t="s">
        <v>154</v>
      </c>
      <c r="F542" s="22" t="s">
        <v>901</v>
      </c>
      <c r="G542" s="22">
        <v>2020</v>
      </c>
      <c r="H542" s="22" t="s">
        <v>154</v>
      </c>
      <c r="I542" s="22" t="s">
        <v>542</v>
      </c>
      <c r="J542" s="22">
        <v>18009158635</v>
      </c>
      <c r="K542" s="22">
        <f t="shared" si="84"/>
        <v>30</v>
      </c>
      <c r="L542" s="22">
        <f t="shared" ref="L542:L550" si="86">SUM(M542:P542)</f>
        <v>30</v>
      </c>
      <c r="M542" s="22">
        <v>30</v>
      </c>
      <c r="N542" s="22"/>
      <c r="O542" s="22"/>
      <c r="P542" s="22"/>
      <c r="Q542" s="22"/>
      <c r="R542" s="22"/>
      <c r="S542" s="22"/>
      <c r="T542" s="22"/>
      <c r="U542" s="22"/>
      <c r="V542" s="22"/>
      <c r="W542" s="22"/>
      <c r="X542" s="22"/>
      <c r="Y542" s="22" t="s">
        <v>124</v>
      </c>
      <c r="Z542" s="22" t="s">
        <v>125</v>
      </c>
      <c r="AA542" s="22" t="s">
        <v>125</v>
      </c>
      <c r="AB542" s="22" t="s">
        <v>126</v>
      </c>
      <c r="AC542" s="22" t="s">
        <v>126</v>
      </c>
      <c r="AD542" s="22" t="s">
        <v>126</v>
      </c>
      <c r="AE542" s="22">
        <v>28</v>
      </c>
      <c r="AF542" s="22">
        <v>84</v>
      </c>
      <c r="AG542" s="22">
        <v>153</v>
      </c>
      <c r="AH542" s="22" t="s">
        <v>608</v>
      </c>
      <c r="AI542" s="22" t="s">
        <v>1369</v>
      </c>
      <c r="AJ542" s="29"/>
    </row>
    <row r="543" ht="35.1" customHeight="1" spans="1:36">
      <c r="A543" s="21"/>
      <c r="B543" s="22">
        <v>1</v>
      </c>
      <c r="C543" s="22" t="s">
        <v>1370</v>
      </c>
      <c r="D543" s="22" t="s">
        <v>1371</v>
      </c>
      <c r="E543" s="22" t="s">
        <v>154</v>
      </c>
      <c r="F543" s="22" t="s">
        <v>154</v>
      </c>
      <c r="G543" s="22">
        <v>2020</v>
      </c>
      <c r="H543" s="22" t="s">
        <v>154</v>
      </c>
      <c r="I543" s="22" t="s">
        <v>542</v>
      </c>
      <c r="J543" s="22">
        <v>18009158635</v>
      </c>
      <c r="K543" s="22">
        <f t="shared" si="84"/>
        <v>80</v>
      </c>
      <c r="L543" s="22">
        <f t="shared" si="86"/>
        <v>80</v>
      </c>
      <c r="M543" s="22">
        <v>80</v>
      </c>
      <c r="N543" s="22"/>
      <c r="O543" s="22"/>
      <c r="P543" s="22"/>
      <c r="Q543" s="22"/>
      <c r="R543" s="22"/>
      <c r="S543" s="22"/>
      <c r="T543" s="22"/>
      <c r="U543" s="22"/>
      <c r="V543" s="22"/>
      <c r="W543" s="22"/>
      <c r="X543" s="22"/>
      <c r="Y543" s="22" t="s">
        <v>124</v>
      </c>
      <c r="Z543" s="22" t="s">
        <v>125</v>
      </c>
      <c r="AA543" s="22" t="s">
        <v>125</v>
      </c>
      <c r="AB543" s="22" t="s">
        <v>126</v>
      </c>
      <c r="AC543" s="22" t="s">
        <v>126</v>
      </c>
      <c r="AD543" s="22" t="s">
        <v>126</v>
      </c>
      <c r="AE543" s="22">
        <v>4</v>
      </c>
      <c r="AF543" s="22">
        <v>12</v>
      </c>
      <c r="AG543" s="22">
        <v>78</v>
      </c>
      <c r="AH543" s="22" t="s">
        <v>608</v>
      </c>
      <c r="AI543" s="22" t="s">
        <v>1372</v>
      </c>
      <c r="AJ543" s="29"/>
    </row>
    <row r="544" ht="35.1" customHeight="1" spans="1:36">
      <c r="A544" s="21"/>
      <c r="B544" s="22">
        <v>1</v>
      </c>
      <c r="C544" s="22" t="s">
        <v>1373</v>
      </c>
      <c r="D544" s="22" t="s">
        <v>1374</v>
      </c>
      <c r="E544" s="22" t="s">
        <v>154</v>
      </c>
      <c r="F544" s="22" t="s">
        <v>173</v>
      </c>
      <c r="G544" s="22">
        <v>2020</v>
      </c>
      <c r="H544" s="22" t="s">
        <v>154</v>
      </c>
      <c r="I544" s="22" t="s">
        <v>542</v>
      </c>
      <c r="J544" s="22">
        <v>18009158635</v>
      </c>
      <c r="K544" s="22">
        <f t="shared" si="84"/>
        <v>150</v>
      </c>
      <c r="L544" s="22">
        <f t="shared" si="86"/>
        <v>150</v>
      </c>
      <c r="M544" s="22">
        <v>150</v>
      </c>
      <c r="N544" s="22"/>
      <c r="O544" s="22"/>
      <c r="P544" s="22"/>
      <c r="Q544" s="22"/>
      <c r="R544" s="22"/>
      <c r="S544" s="22"/>
      <c r="T544" s="22"/>
      <c r="U544" s="22"/>
      <c r="V544" s="22"/>
      <c r="W544" s="22"/>
      <c r="X544" s="22"/>
      <c r="Y544" s="22" t="s">
        <v>124</v>
      </c>
      <c r="Z544" s="22" t="s">
        <v>125</v>
      </c>
      <c r="AA544" s="22" t="s">
        <v>125</v>
      </c>
      <c r="AB544" s="22" t="s">
        <v>126</v>
      </c>
      <c r="AC544" s="22" t="s">
        <v>126</v>
      </c>
      <c r="AD544" s="22" t="s">
        <v>126</v>
      </c>
      <c r="AE544" s="22">
        <v>54</v>
      </c>
      <c r="AF544" s="22">
        <v>163</v>
      </c>
      <c r="AG544" s="22">
        <v>311</v>
      </c>
      <c r="AH544" s="22" t="s">
        <v>608</v>
      </c>
      <c r="AI544" s="22" t="s">
        <v>1375</v>
      </c>
      <c r="AJ544" s="29"/>
    </row>
    <row r="545" ht="35.1" customHeight="1" spans="1:36">
      <c r="A545" s="21"/>
      <c r="B545" s="22">
        <v>1</v>
      </c>
      <c r="C545" s="22" t="s">
        <v>1376</v>
      </c>
      <c r="D545" s="22" t="s">
        <v>1377</v>
      </c>
      <c r="E545" s="22" t="s">
        <v>154</v>
      </c>
      <c r="F545" s="22" t="s">
        <v>418</v>
      </c>
      <c r="G545" s="22">
        <v>2020</v>
      </c>
      <c r="H545" s="22" t="s">
        <v>154</v>
      </c>
      <c r="I545" s="22" t="s">
        <v>542</v>
      </c>
      <c r="J545" s="22">
        <v>18009158635</v>
      </c>
      <c r="K545" s="22">
        <f t="shared" si="84"/>
        <v>40</v>
      </c>
      <c r="L545" s="22">
        <f t="shared" si="86"/>
        <v>40</v>
      </c>
      <c r="M545" s="22">
        <v>40</v>
      </c>
      <c r="N545" s="22"/>
      <c r="O545" s="22"/>
      <c r="P545" s="22"/>
      <c r="Q545" s="22"/>
      <c r="R545" s="22"/>
      <c r="S545" s="22"/>
      <c r="T545" s="22"/>
      <c r="U545" s="22"/>
      <c r="V545" s="22"/>
      <c r="W545" s="22"/>
      <c r="X545" s="22"/>
      <c r="Y545" s="22" t="s">
        <v>124</v>
      </c>
      <c r="Z545" s="22" t="s">
        <v>125</v>
      </c>
      <c r="AA545" s="22" t="s">
        <v>125</v>
      </c>
      <c r="AB545" s="22" t="s">
        <v>126</v>
      </c>
      <c r="AC545" s="22" t="s">
        <v>126</v>
      </c>
      <c r="AD545" s="22" t="s">
        <v>126</v>
      </c>
      <c r="AE545" s="22">
        <v>4</v>
      </c>
      <c r="AF545" s="22">
        <v>12</v>
      </c>
      <c r="AG545" s="22">
        <v>22</v>
      </c>
      <c r="AH545" s="22" t="s">
        <v>608</v>
      </c>
      <c r="AI545" s="22" t="s">
        <v>1378</v>
      </c>
      <c r="AJ545" s="29"/>
    </row>
    <row r="546" ht="35.1" customHeight="1" spans="1:36">
      <c r="A546" s="21"/>
      <c r="B546" s="22">
        <v>1</v>
      </c>
      <c r="C546" s="22" t="s">
        <v>1379</v>
      </c>
      <c r="D546" s="22" t="s">
        <v>1380</v>
      </c>
      <c r="E546" s="22" t="s">
        <v>154</v>
      </c>
      <c r="F546" s="22" t="s">
        <v>154</v>
      </c>
      <c r="G546" s="22">
        <v>2020</v>
      </c>
      <c r="H546" s="22" t="s">
        <v>154</v>
      </c>
      <c r="I546" s="22" t="s">
        <v>542</v>
      </c>
      <c r="J546" s="22">
        <v>18009158635</v>
      </c>
      <c r="K546" s="22">
        <f t="shared" si="84"/>
        <v>198</v>
      </c>
      <c r="L546" s="22">
        <f t="shared" si="86"/>
        <v>198</v>
      </c>
      <c r="M546" s="22">
        <v>198</v>
      </c>
      <c r="N546" s="22"/>
      <c r="O546" s="22"/>
      <c r="P546" s="22"/>
      <c r="Q546" s="22"/>
      <c r="R546" s="22"/>
      <c r="S546" s="22"/>
      <c r="T546" s="22"/>
      <c r="U546" s="22"/>
      <c r="V546" s="22"/>
      <c r="W546" s="22"/>
      <c r="X546" s="22"/>
      <c r="Y546" s="22" t="s">
        <v>124</v>
      </c>
      <c r="Z546" s="22" t="s">
        <v>125</v>
      </c>
      <c r="AA546" s="22" t="s">
        <v>125</v>
      </c>
      <c r="AB546" s="22" t="s">
        <v>126</v>
      </c>
      <c r="AC546" s="22" t="s">
        <v>126</v>
      </c>
      <c r="AD546" s="22" t="s">
        <v>126</v>
      </c>
      <c r="AE546" s="22">
        <v>12</v>
      </c>
      <c r="AF546" s="22">
        <v>37</v>
      </c>
      <c r="AG546" s="22">
        <v>267</v>
      </c>
      <c r="AH546" s="22" t="s">
        <v>608</v>
      </c>
      <c r="AI546" s="22" t="s">
        <v>1381</v>
      </c>
      <c r="AJ546" s="29"/>
    </row>
    <row r="547" ht="35.1" customHeight="1" spans="1:36">
      <c r="A547" s="21"/>
      <c r="B547" s="22">
        <v>1</v>
      </c>
      <c r="C547" s="22" t="s">
        <v>1382</v>
      </c>
      <c r="D547" s="22" t="s">
        <v>1383</v>
      </c>
      <c r="E547" s="22" t="s">
        <v>154</v>
      </c>
      <c r="F547" s="22" t="s">
        <v>154</v>
      </c>
      <c r="G547" s="22">
        <v>2020</v>
      </c>
      <c r="H547" s="22" t="s">
        <v>154</v>
      </c>
      <c r="I547" s="22" t="s">
        <v>542</v>
      </c>
      <c r="J547" s="22">
        <v>18009158635</v>
      </c>
      <c r="K547" s="22">
        <f t="shared" si="84"/>
        <v>40</v>
      </c>
      <c r="L547" s="22">
        <f t="shared" si="86"/>
        <v>40</v>
      </c>
      <c r="M547" s="22">
        <v>40</v>
      </c>
      <c r="N547" s="22"/>
      <c r="O547" s="22"/>
      <c r="P547" s="22"/>
      <c r="Q547" s="22"/>
      <c r="R547" s="22"/>
      <c r="S547" s="22"/>
      <c r="T547" s="22"/>
      <c r="U547" s="22"/>
      <c r="V547" s="22"/>
      <c r="W547" s="22"/>
      <c r="X547" s="22"/>
      <c r="Y547" s="22" t="s">
        <v>124</v>
      </c>
      <c r="Z547" s="22" t="s">
        <v>125</v>
      </c>
      <c r="AA547" s="22" t="s">
        <v>125</v>
      </c>
      <c r="AB547" s="22" t="s">
        <v>126</v>
      </c>
      <c r="AC547" s="22" t="s">
        <v>126</v>
      </c>
      <c r="AD547" s="22" t="s">
        <v>126</v>
      </c>
      <c r="AE547" s="22">
        <v>23</v>
      </c>
      <c r="AF547" s="22">
        <v>68</v>
      </c>
      <c r="AG547" s="22">
        <v>198</v>
      </c>
      <c r="AH547" s="22" t="s">
        <v>608</v>
      </c>
      <c r="AI547" s="22" t="s">
        <v>1383</v>
      </c>
      <c r="AJ547" s="29"/>
    </row>
    <row r="548" ht="35.1" customHeight="1" spans="1:36">
      <c r="A548" s="21"/>
      <c r="B548" s="22">
        <v>1</v>
      </c>
      <c r="C548" s="22" t="s">
        <v>1384</v>
      </c>
      <c r="D548" s="22" t="s">
        <v>1385</v>
      </c>
      <c r="E548" s="22" t="s">
        <v>154</v>
      </c>
      <c r="F548" s="22" t="s">
        <v>162</v>
      </c>
      <c r="G548" s="22">
        <v>2020</v>
      </c>
      <c r="H548" s="22" t="s">
        <v>154</v>
      </c>
      <c r="I548" s="22" t="s">
        <v>542</v>
      </c>
      <c r="J548" s="22">
        <v>18009158635</v>
      </c>
      <c r="K548" s="22">
        <f t="shared" si="84"/>
        <v>180</v>
      </c>
      <c r="L548" s="22">
        <f t="shared" si="86"/>
        <v>180</v>
      </c>
      <c r="M548" s="22">
        <v>180</v>
      </c>
      <c r="N548" s="22"/>
      <c r="O548" s="22"/>
      <c r="P548" s="22"/>
      <c r="Q548" s="22"/>
      <c r="R548" s="22"/>
      <c r="S548" s="22"/>
      <c r="T548" s="22"/>
      <c r="U548" s="22"/>
      <c r="V548" s="22"/>
      <c r="W548" s="22"/>
      <c r="X548" s="22"/>
      <c r="Y548" s="22" t="s">
        <v>124</v>
      </c>
      <c r="Z548" s="22" t="s">
        <v>125</v>
      </c>
      <c r="AA548" s="22" t="s">
        <v>125</v>
      </c>
      <c r="AB548" s="22" t="s">
        <v>126</v>
      </c>
      <c r="AC548" s="22" t="s">
        <v>126</v>
      </c>
      <c r="AD548" s="22" t="s">
        <v>126</v>
      </c>
      <c r="AE548" s="22">
        <v>28</v>
      </c>
      <c r="AF548" s="22">
        <v>85</v>
      </c>
      <c r="AG548" s="22">
        <v>500</v>
      </c>
      <c r="AH548" s="22" t="s">
        <v>608</v>
      </c>
      <c r="AI548" s="22" t="s">
        <v>1386</v>
      </c>
      <c r="AJ548" s="29"/>
    </row>
    <row r="549" ht="35.1" customHeight="1" spans="1:36">
      <c r="A549" s="21"/>
      <c r="B549" s="22">
        <v>1</v>
      </c>
      <c r="C549" s="22" t="s">
        <v>1387</v>
      </c>
      <c r="D549" s="22" t="s">
        <v>1388</v>
      </c>
      <c r="E549" s="22" t="s">
        <v>150</v>
      </c>
      <c r="F549" s="22" t="s">
        <v>407</v>
      </c>
      <c r="G549" s="22">
        <v>2020</v>
      </c>
      <c r="H549" s="22" t="s">
        <v>150</v>
      </c>
      <c r="I549" s="22" t="s">
        <v>782</v>
      </c>
      <c r="J549" s="22">
        <v>15909150930</v>
      </c>
      <c r="K549" s="22">
        <f t="shared" si="84"/>
        <v>15</v>
      </c>
      <c r="L549" s="22">
        <f t="shared" si="86"/>
        <v>15</v>
      </c>
      <c r="M549" s="22">
        <v>15</v>
      </c>
      <c r="N549" s="22"/>
      <c r="O549" s="22"/>
      <c r="P549" s="22"/>
      <c r="Q549" s="22"/>
      <c r="R549" s="22"/>
      <c r="S549" s="22"/>
      <c r="T549" s="22"/>
      <c r="U549" s="22"/>
      <c r="V549" s="22"/>
      <c r="W549" s="22"/>
      <c r="X549" s="22"/>
      <c r="Y549" s="22" t="s">
        <v>124</v>
      </c>
      <c r="Z549" s="22" t="s">
        <v>125</v>
      </c>
      <c r="AA549" s="22" t="s">
        <v>125</v>
      </c>
      <c r="AB549" s="22" t="s">
        <v>126</v>
      </c>
      <c r="AC549" s="22" t="s">
        <v>126</v>
      </c>
      <c r="AD549" s="22" t="s">
        <v>126</v>
      </c>
      <c r="AE549" s="22">
        <v>27</v>
      </c>
      <c r="AF549" s="22">
        <v>85</v>
      </c>
      <c r="AG549" s="22">
        <v>270</v>
      </c>
      <c r="AH549" s="22" t="s">
        <v>608</v>
      </c>
      <c r="AI549" s="22" t="s">
        <v>1389</v>
      </c>
      <c r="AJ549" s="29"/>
    </row>
    <row r="550" ht="35.1" customHeight="1" spans="1:36">
      <c r="A550" s="21"/>
      <c r="B550" s="22">
        <v>1</v>
      </c>
      <c r="C550" s="22" t="s">
        <v>1390</v>
      </c>
      <c r="D550" s="22" t="s">
        <v>1391</v>
      </c>
      <c r="E550" s="22" t="s">
        <v>150</v>
      </c>
      <c r="F550" s="22" t="s">
        <v>679</v>
      </c>
      <c r="G550" s="22">
        <v>2020</v>
      </c>
      <c r="H550" s="22" t="s">
        <v>150</v>
      </c>
      <c r="I550" s="22" t="s">
        <v>839</v>
      </c>
      <c r="J550" s="22">
        <v>15991188891</v>
      </c>
      <c r="K550" s="22">
        <f t="shared" si="84"/>
        <v>27</v>
      </c>
      <c r="L550" s="22">
        <f t="shared" si="86"/>
        <v>27</v>
      </c>
      <c r="M550" s="22">
        <v>27</v>
      </c>
      <c r="N550" s="22"/>
      <c r="O550" s="22"/>
      <c r="P550" s="22"/>
      <c r="Q550" s="22"/>
      <c r="R550" s="22"/>
      <c r="S550" s="22"/>
      <c r="T550" s="22"/>
      <c r="U550" s="22"/>
      <c r="V550" s="22"/>
      <c r="W550" s="22"/>
      <c r="X550" s="22"/>
      <c r="Y550" s="22" t="s">
        <v>124</v>
      </c>
      <c r="Z550" s="22" t="s">
        <v>125</v>
      </c>
      <c r="AA550" s="22" t="s">
        <v>125</v>
      </c>
      <c r="AB550" s="22" t="s">
        <v>126</v>
      </c>
      <c r="AC550" s="22" t="s">
        <v>126</v>
      </c>
      <c r="AD550" s="22" t="s">
        <v>126</v>
      </c>
      <c r="AE550" s="22">
        <v>17</v>
      </c>
      <c r="AF550" s="22">
        <v>51</v>
      </c>
      <c r="AG550" s="22">
        <v>201</v>
      </c>
      <c r="AH550" s="22" t="s">
        <v>608</v>
      </c>
      <c r="AI550" s="22" t="s">
        <v>1392</v>
      </c>
      <c r="AJ550" s="29"/>
    </row>
    <row r="551" ht="35.1" customHeight="1" spans="1:36">
      <c r="A551" s="21"/>
      <c r="B551" s="22">
        <v>1</v>
      </c>
      <c r="C551" s="22" t="s">
        <v>1393</v>
      </c>
      <c r="D551" s="22" t="s">
        <v>1394</v>
      </c>
      <c r="E551" s="22" t="s">
        <v>238</v>
      </c>
      <c r="F551" s="22" t="s">
        <v>589</v>
      </c>
      <c r="G551" s="22">
        <v>2020</v>
      </c>
      <c r="H551" s="22" t="s">
        <v>238</v>
      </c>
      <c r="I551" s="22" t="s">
        <v>553</v>
      </c>
      <c r="J551" s="22">
        <v>13309156680</v>
      </c>
      <c r="K551" s="22">
        <f t="shared" si="84"/>
        <v>50</v>
      </c>
      <c r="L551" s="22"/>
      <c r="M551" s="22"/>
      <c r="N551" s="22"/>
      <c r="O551" s="22"/>
      <c r="P551" s="22"/>
      <c r="Q551" s="22">
        <v>50</v>
      </c>
      <c r="R551" s="22"/>
      <c r="S551" s="22"/>
      <c r="T551" s="22"/>
      <c r="U551" s="22"/>
      <c r="V551" s="22"/>
      <c r="W551" s="22"/>
      <c r="X551" s="22"/>
      <c r="Y551" s="22" t="s">
        <v>124</v>
      </c>
      <c r="Z551" s="22" t="s">
        <v>125</v>
      </c>
      <c r="AA551" s="22" t="s">
        <v>125</v>
      </c>
      <c r="AB551" s="22" t="s">
        <v>126</v>
      </c>
      <c r="AC551" s="22" t="s">
        <v>126</v>
      </c>
      <c r="AD551" s="22" t="s">
        <v>126</v>
      </c>
      <c r="AE551" s="22">
        <v>76</v>
      </c>
      <c r="AF551" s="22">
        <v>231</v>
      </c>
      <c r="AG551" s="22">
        <v>677</v>
      </c>
      <c r="AH551" s="22" t="s">
        <v>608</v>
      </c>
      <c r="AI551" s="22" t="s">
        <v>1395</v>
      </c>
      <c r="AJ551" s="29"/>
    </row>
    <row r="552" ht="35.1" customHeight="1" spans="1:36">
      <c r="A552" s="21"/>
      <c r="B552" s="22">
        <v>1</v>
      </c>
      <c r="C552" s="22" t="s">
        <v>1396</v>
      </c>
      <c r="D552" s="22" t="s">
        <v>1397</v>
      </c>
      <c r="E552" s="22" t="s">
        <v>229</v>
      </c>
      <c r="F552" s="22" t="s">
        <v>1059</v>
      </c>
      <c r="G552" s="22">
        <v>2020</v>
      </c>
      <c r="H552" s="22" t="s">
        <v>229</v>
      </c>
      <c r="I552" s="22" t="s">
        <v>556</v>
      </c>
      <c r="J552" s="22">
        <v>18909155817</v>
      </c>
      <c r="K552" s="22">
        <f t="shared" si="84"/>
        <v>200</v>
      </c>
      <c r="L552" s="22"/>
      <c r="M552" s="22"/>
      <c r="N552" s="22"/>
      <c r="O552" s="22"/>
      <c r="P552" s="22"/>
      <c r="Q552" s="22">
        <v>200</v>
      </c>
      <c r="R552" s="22"/>
      <c r="S552" s="22"/>
      <c r="T552" s="22"/>
      <c r="U552" s="22"/>
      <c r="V552" s="22"/>
      <c r="W552" s="22"/>
      <c r="X552" s="22"/>
      <c r="Y552" s="22" t="s">
        <v>124</v>
      </c>
      <c r="Z552" s="22" t="s">
        <v>125</v>
      </c>
      <c r="AA552" s="22" t="s">
        <v>125</v>
      </c>
      <c r="AB552" s="22" t="s">
        <v>126</v>
      </c>
      <c r="AC552" s="22" t="s">
        <v>126</v>
      </c>
      <c r="AD552" s="22" t="s">
        <v>126</v>
      </c>
      <c r="AE552" s="22">
        <v>19</v>
      </c>
      <c r="AF552" s="22">
        <v>58</v>
      </c>
      <c r="AG552" s="22">
        <v>58</v>
      </c>
      <c r="AH552" s="22" t="s">
        <v>608</v>
      </c>
      <c r="AI552" s="22" t="s">
        <v>1398</v>
      </c>
      <c r="AJ552" s="29"/>
    </row>
    <row r="553" ht="35.1" customHeight="1" spans="1:36">
      <c r="A553" s="21"/>
      <c r="B553" s="22">
        <v>1</v>
      </c>
      <c r="C553" s="22" t="s">
        <v>1399</v>
      </c>
      <c r="D553" s="22" t="s">
        <v>1400</v>
      </c>
      <c r="E553" s="22" t="s">
        <v>229</v>
      </c>
      <c r="F553" s="22" t="s">
        <v>516</v>
      </c>
      <c r="G553" s="22">
        <v>2020</v>
      </c>
      <c r="H553" s="22" t="s">
        <v>229</v>
      </c>
      <c r="I553" s="22" t="s">
        <v>556</v>
      </c>
      <c r="J553" s="22">
        <v>18909155817</v>
      </c>
      <c r="K553" s="22">
        <f t="shared" si="84"/>
        <v>45</v>
      </c>
      <c r="L553" s="22"/>
      <c r="M553" s="22"/>
      <c r="N553" s="22"/>
      <c r="O553" s="22"/>
      <c r="P553" s="22"/>
      <c r="Q553" s="22">
        <v>45</v>
      </c>
      <c r="R553" s="22"/>
      <c r="S553" s="22"/>
      <c r="T553" s="22"/>
      <c r="U553" s="22"/>
      <c r="V553" s="22"/>
      <c r="W553" s="22"/>
      <c r="X553" s="22"/>
      <c r="Y553" s="22" t="s">
        <v>124</v>
      </c>
      <c r="Z553" s="22" t="s">
        <v>125</v>
      </c>
      <c r="AA553" s="22" t="s">
        <v>125</v>
      </c>
      <c r="AB553" s="22" t="s">
        <v>126</v>
      </c>
      <c r="AC553" s="22" t="s">
        <v>126</v>
      </c>
      <c r="AD553" s="22" t="s">
        <v>126</v>
      </c>
      <c r="AE553" s="22">
        <v>8</v>
      </c>
      <c r="AF553" s="22">
        <v>23</v>
      </c>
      <c r="AG553" s="22">
        <v>23</v>
      </c>
      <c r="AH553" s="22" t="s">
        <v>608</v>
      </c>
      <c r="AI553" s="22" t="s">
        <v>1401</v>
      </c>
      <c r="AJ553" s="29"/>
    </row>
    <row r="554" ht="35.1" customHeight="1" spans="1:36">
      <c r="A554" s="21"/>
      <c r="B554" s="22">
        <v>1</v>
      </c>
      <c r="C554" s="22" t="s">
        <v>1402</v>
      </c>
      <c r="D554" s="22" t="s">
        <v>1403</v>
      </c>
      <c r="E554" s="22" t="s">
        <v>229</v>
      </c>
      <c r="F554" s="22" t="s">
        <v>516</v>
      </c>
      <c r="G554" s="22">
        <v>2020</v>
      </c>
      <c r="H554" s="22" t="s">
        <v>229</v>
      </c>
      <c r="I554" s="22" t="s">
        <v>556</v>
      </c>
      <c r="J554" s="22">
        <v>18909155817</v>
      </c>
      <c r="K554" s="22">
        <f t="shared" si="84"/>
        <v>30</v>
      </c>
      <c r="L554" s="22">
        <f>SUM(M554:P554)</f>
        <v>30</v>
      </c>
      <c r="M554" s="22">
        <v>30</v>
      </c>
      <c r="N554" s="22"/>
      <c r="O554" s="22"/>
      <c r="P554" s="22"/>
      <c r="Q554" s="22"/>
      <c r="R554" s="22"/>
      <c r="S554" s="22"/>
      <c r="T554" s="22"/>
      <c r="U554" s="22"/>
      <c r="V554" s="22"/>
      <c r="W554" s="22"/>
      <c r="X554" s="22"/>
      <c r="Y554" s="22" t="s">
        <v>124</v>
      </c>
      <c r="Z554" s="22" t="s">
        <v>125</v>
      </c>
      <c r="AA554" s="22" t="s">
        <v>125</v>
      </c>
      <c r="AB554" s="22" t="s">
        <v>126</v>
      </c>
      <c r="AC554" s="22" t="s">
        <v>126</v>
      </c>
      <c r="AD554" s="22" t="s">
        <v>126</v>
      </c>
      <c r="AE554" s="22">
        <v>8</v>
      </c>
      <c r="AF554" s="22">
        <v>23</v>
      </c>
      <c r="AG554" s="22">
        <v>23</v>
      </c>
      <c r="AH554" s="22" t="s">
        <v>608</v>
      </c>
      <c r="AI554" s="22" t="s">
        <v>1404</v>
      </c>
      <c r="AJ554" s="29"/>
    </row>
    <row r="555" ht="35.1" customHeight="1" spans="1:36">
      <c r="A555" s="21"/>
      <c r="B555" s="22">
        <v>1</v>
      </c>
      <c r="C555" s="22" t="s">
        <v>1405</v>
      </c>
      <c r="D555" s="22" t="s">
        <v>1406</v>
      </c>
      <c r="E555" s="22" t="s">
        <v>229</v>
      </c>
      <c r="F555" s="22" t="s">
        <v>516</v>
      </c>
      <c r="G555" s="22">
        <v>2020</v>
      </c>
      <c r="H555" s="22" t="s">
        <v>229</v>
      </c>
      <c r="I555" s="22" t="s">
        <v>556</v>
      </c>
      <c r="J555" s="22">
        <v>18909155817</v>
      </c>
      <c r="K555" s="22">
        <f t="shared" si="84"/>
        <v>30</v>
      </c>
      <c r="L555" s="22">
        <f>SUM(M555:P555)</f>
        <v>30</v>
      </c>
      <c r="M555" s="22">
        <v>30</v>
      </c>
      <c r="N555" s="22"/>
      <c r="O555" s="22"/>
      <c r="P555" s="22"/>
      <c r="Q555" s="22"/>
      <c r="R555" s="22"/>
      <c r="S555" s="22"/>
      <c r="T555" s="22"/>
      <c r="U555" s="22"/>
      <c r="V555" s="22"/>
      <c r="W555" s="22"/>
      <c r="X555" s="22"/>
      <c r="Y555" s="22" t="s">
        <v>124</v>
      </c>
      <c r="Z555" s="22" t="s">
        <v>125</v>
      </c>
      <c r="AA555" s="22" t="s">
        <v>125</v>
      </c>
      <c r="AB555" s="22" t="s">
        <v>126</v>
      </c>
      <c r="AC555" s="22" t="s">
        <v>126</v>
      </c>
      <c r="AD555" s="22" t="s">
        <v>126</v>
      </c>
      <c r="AE555" s="22">
        <v>18</v>
      </c>
      <c r="AF555" s="22">
        <v>56</v>
      </c>
      <c r="AG555" s="22">
        <v>56</v>
      </c>
      <c r="AH555" s="22" t="s">
        <v>608</v>
      </c>
      <c r="AI555" s="22" t="s">
        <v>1407</v>
      </c>
      <c r="AJ555" s="29"/>
    </row>
    <row r="556" ht="35.1" customHeight="1" spans="1:36">
      <c r="A556" s="21"/>
      <c r="B556" s="22">
        <v>1</v>
      </c>
      <c r="C556" s="22" t="s">
        <v>1408</v>
      </c>
      <c r="D556" s="22" t="s">
        <v>1409</v>
      </c>
      <c r="E556" s="22" t="s">
        <v>229</v>
      </c>
      <c r="F556" s="22" t="s">
        <v>312</v>
      </c>
      <c r="G556" s="22">
        <v>2020</v>
      </c>
      <c r="H556" s="22" t="s">
        <v>229</v>
      </c>
      <c r="I556" s="22" t="s">
        <v>556</v>
      </c>
      <c r="J556" s="22">
        <v>18909155817</v>
      </c>
      <c r="K556" s="22">
        <f t="shared" ref="K556:K607" si="87">L556+Q556+R556+S556+T556+U556+V556+W556+X556</f>
        <v>30</v>
      </c>
      <c r="L556" s="22">
        <f>SUM(M556:P556)</f>
        <v>30</v>
      </c>
      <c r="M556" s="22">
        <v>30</v>
      </c>
      <c r="N556" s="22"/>
      <c r="O556" s="22"/>
      <c r="P556" s="22"/>
      <c r="Q556" s="22"/>
      <c r="R556" s="22"/>
      <c r="S556" s="22"/>
      <c r="T556" s="22"/>
      <c r="U556" s="22"/>
      <c r="V556" s="22"/>
      <c r="W556" s="22"/>
      <c r="X556" s="22"/>
      <c r="Y556" s="22" t="s">
        <v>124</v>
      </c>
      <c r="Z556" s="22" t="s">
        <v>125</v>
      </c>
      <c r="AA556" s="22" t="s">
        <v>125</v>
      </c>
      <c r="AB556" s="22" t="s">
        <v>126</v>
      </c>
      <c r="AC556" s="22" t="s">
        <v>126</v>
      </c>
      <c r="AD556" s="22" t="s">
        <v>126</v>
      </c>
      <c r="AE556" s="22">
        <v>32</v>
      </c>
      <c r="AF556" s="22">
        <v>98</v>
      </c>
      <c r="AG556" s="22">
        <v>98</v>
      </c>
      <c r="AH556" s="22" t="s">
        <v>608</v>
      </c>
      <c r="AI556" s="22" t="s">
        <v>1410</v>
      </c>
      <c r="AJ556" s="29"/>
    </row>
    <row r="557" ht="35.1" customHeight="1" spans="1:36">
      <c r="A557" s="21"/>
      <c r="B557" s="22">
        <v>1</v>
      </c>
      <c r="C557" s="22" t="s">
        <v>1411</v>
      </c>
      <c r="D557" s="22" t="s">
        <v>1412</v>
      </c>
      <c r="E557" s="22" t="s">
        <v>229</v>
      </c>
      <c r="F557" s="22" t="s">
        <v>312</v>
      </c>
      <c r="G557" s="22">
        <v>2020</v>
      </c>
      <c r="H557" s="22" t="s">
        <v>229</v>
      </c>
      <c r="I557" s="22" t="s">
        <v>556</v>
      </c>
      <c r="J557" s="22">
        <v>18909155817</v>
      </c>
      <c r="K557" s="22">
        <f t="shared" si="87"/>
        <v>10</v>
      </c>
      <c r="L557" s="22">
        <f>SUM(M557:P557)</f>
        <v>10</v>
      </c>
      <c r="M557" s="22">
        <v>10</v>
      </c>
      <c r="N557" s="22"/>
      <c r="O557" s="22"/>
      <c r="P557" s="22"/>
      <c r="Q557" s="22"/>
      <c r="R557" s="22"/>
      <c r="S557" s="22"/>
      <c r="T557" s="22"/>
      <c r="U557" s="22"/>
      <c r="V557" s="22"/>
      <c r="W557" s="22"/>
      <c r="X557" s="22"/>
      <c r="Y557" s="22" t="s">
        <v>124</v>
      </c>
      <c r="Z557" s="22" t="s">
        <v>125</v>
      </c>
      <c r="AA557" s="22" t="s">
        <v>125</v>
      </c>
      <c r="AB557" s="22" t="s">
        <v>126</v>
      </c>
      <c r="AC557" s="22" t="s">
        <v>126</v>
      </c>
      <c r="AD557" s="22" t="s">
        <v>126</v>
      </c>
      <c r="AE557" s="22">
        <v>25</v>
      </c>
      <c r="AF557" s="22">
        <v>76</v>
      </c>
      <c r="AG557" s="22">
        <v>76</v>
      </c>
      <c r="AH557" s="22" t="s">
        <v>608</v>
      </c>
      <c r="AI557" s="22" t="s">
        <v>1413</v>
      </c>
      <c r="AJ557" s="29"/>
    </row>
    <row r="558" ht="35.1" customHeight="1" spans="1:36">
      <c r="A558" s="21"/>
      <c r="B558" s="22">
        <v>1</v>
      </c>
      <c r="C558" s="22" t="s">
        <v>1414</v>
      </c>
      <c r="D558" s="22" t="s">
        <v>1415</v>
      </c>
      <c r="E558" s="22" t="s">
        <v>238</v>
      </c>
      <c r="F558" s="22" t="s">
        <v>859</v>
      </c>
      <c r="G558" s="22">
        <v>2020</v>
      </c>
      <c r="H558" s="22" t="s">
        <v>238</v>
      </c>
      <c r="I558" s="22" t="s">
        <v>553</v>
      </c>
      <c r="J558" s="22">
        <v>13309156680</v>
      </c>
      <c r="K558" s="22">
        <f t="shared" si="87"/>
        <v>100</v>
      </c>
      <c r="L558" s="22"/>
      <c r="M558" s="22"/>
      <c r="N558" s="22"/>
      <c r="O558" s="22"/>
      <c r="P558" s="22"/>
      <c r="Q558" s="22">
        <v>100</v>
      </c>
      <c r="R558" s="22"/>
      <c r="S558" s="22"/>
      <c r="T558" s="22"/>
      <c r="U558" s="22"/>
      <c r="V558" s="22"/>
      <c r="W558" s="22"/>
      <c r="X558" s="22"/>
      <c r="Y558" s="22" t="s">
        <v>124</v>
      </c>
      <c r="Z558" s="22" t="s">
        <v>125</v>
      </c>
      <c r="AA558" s="22" t="s">
        <v>125</v>
      </c>
      <c r="AB558" s="22" t="s">
        <v>126</v>
      </c>
      <c r="AC558" s="22" t="s">
        <v>126</v>
      </c>
      <c r="AD558" s="22" t="s">
        <v>126</v>
      </c>
      <c r="AE558" s="22">
        <v>11</v>
      </c>
      <c r="AF558" s="22">
        <v>35</v>
      </c>
      <c r="AG558" s="22">
        <v>132</v>
      </c>
      <c r="AH558" s="22" t="s">
        <v>608</v>
      </c>
      <c r="AI558" s="22" t="s">
        <v>1416</v>
      </c>
      <c r="AJ558" s="29"/>
    </row>
    <row r="559" ht="35.1" customHeight="1" spans="1:36">
      <c r="A559" s="21"/>
      <c r="B559" s="22">
        <v>1</v>
      </c>
      <c r="C559" s="22" t="s">
        <v>1417</v>
      </c>
      <c r="D559" s="22" t="s">
        <v>1418</v>
      </c>
      <c r="E559" s="22" t="s">
        <v>238</v>
      </c>
      <c r="F559" s="22" t="s">
        <v>738</v>
      </c>
      <c r="G559" s="22">
        <v>2020</v>
      </c>
      <c r="H559" s="22" t="s">
        <v>238</v>
      </c>
      <c r="I559" s="22" t="s">
        <v>553</v>
      </c>
      <c r="J559" s="22">
        <v>13309156680</v>
      </c>
      <c r="K559" s="22">
        <f t="shared" si="87"/>
        <v>320</v>
      </c>
      <c r="L559" s="22"/>
      <c r="M559" s="22"/>
      <c r="N559" s="22"/>
      <c r="O559" s="22"/>
      <c r="P559" s="22"/>
      <c r="Q559" s="22">
        <v>320</v>
      </c>
      <c r="R559" s="22"/>
      <c r="S559" s="22"/>
      <c r="T559" s="22"/>
      <c r="U559" s="22"/>
      <c r="V559" s="22"/>
      <c r="W559" s="22"/>
      <c r="X559" s="22"/>
      <c r="Y559" s="22" t="s">
        <v>124</v>
      </c>
      <c r="Z559" s="22" t="s">
        <v>125</v>
      </c>
      <c r="AA559" s="22" t="s">
        <v>125</v>
      </c>
      <c r="AB559" s="22" t="s">
        <v>126</v>
      </c>
      <c r="AC559" s="22" t="s">
        <v>126</v>
      </c>
      <c r="AD559" s="22" t="s">
        <v>126</v>
      </c>
      <c r="AE559" s="22">
        <v>18</v>
      </c>
      <c r="AF559" s="22">
        <v>58</v>
      </c>
      <c r="AG559" s="22">
        <v>131</v>
      </c>
      <c r="AH559" s="22" t="s">
        <v>608</v>
      </c>
      <c r="AI559" s="22" t="s">
        <v>1419</v>
      </c>
      <c r="AJ559" s="29"/>
    </row>
    <row r="560" ht="35.1" customHeight="1" spans="1:36">
      <c r="A560" s="21"/>
      <c r="B560" s="22">
        <v>1</v>
      </c>
      <c r="C560" s="22" t="s">
        <v>1420</v>
      </c>
      <c r="D560" s="22" t="s">
        <v>1421</v>
      </c>
      <c r="E560" s="22" t="s">
        <v>229</v>
      </c>
      <c r="F560" s="22" t="s">
        <v>1130</v>
      </c>
      <c r="G560" s="22">
        <v>2020</v>
      </c>
      <c r="H560" s="22" t="s">
        <v>229</v>
      </c>
      <c r="I560" s="22" t="s">
        <v>556</v>
      </c>
      <c r="J560" s="22">
        <v>18909155817</v>
      </c>
      <c r="K560" s="22">
        <f t="shared" si="87"/>
        <v>40</v>
      </c>
      <c r="L560" s="22"/>
      <c r="M560" s="22"/>
      <c r="N560" s="22"/>
      <c r="O560" s="22"/>
      <c r="P560" s="22"/>
      <c r="Q560" s="22">
        <v>40</v>
      </c>
      <c r="R560" s="22"/>
      <c r="S560" s="22"/>
      <c r="T560" s="22"/>
      <c r="U560" s="22"/>
      <c r="V560" s="22"/>
      <c r="W560" s="22"/>
      <c r="X560" s="22"/>
      <c r="Y560" s="22" t="s">
        <v>124</v>
      </c>
      <c r="Z560" s="22" t="s">
        <v>125</v>
      </c>
      <c r="AA560" s="22" t="s">
        <v>125</v>
      </c>
      <c r="AB560" s="22" t="s">
        <v>126</v>
      </c>
      <c r="AC560" s="22" t="s">
        <v>126</v>
      </c>
      <c r="AD560" s="22" t="s">
        <v>126</v>
      </c>
      <c r="AE560" s="22">
        <v>10</v>
      </c>
      <c r="AF560" s="22">
        <v>31</v>
      </c>
      <c r="AG560" s="22">
        <v>31</v>
      </c>
      <c r="AH560" s="22" t="s">
        <v>608</v>
      </c>
      <c r="AI560" s="22" t="s">
        <v>1422</v>
      </c>
      <c r="AJ560" s="29"/>
    </row>
    <row r="561" ht="35.1" customHeight="1" spans="1:36">
      <c r="A561" s="21"/>
      <c r="B561" s="22">
        <v>1</v>
      </c>
      <c r="C561" s="22" t="s">
        <v>1423</v>
      </c>
      <c r="D561" s="22" t="s">
        <v>1424</v>
      </c>
      <c r="E561" s="22" t="s">
        <v>229</v>
      </c>
      <c r="F561" s="22" t="s">
        <v>700</v>
      </c>
      <c r="G561" s="22">
        <v>2020</v>
      </c>
      <c r="H561" s="22" t="s">
        <v>229</v>
      </c>
      <c r="I561" s="22" t="s">
        <v>556</v>
      </c>
      <c r="J561" s="22">
        <v>18909155817</v>
      </c>
      <c r="K561" s="22">
        <f t="shared" si="87"/>
        <v>100</v>
      </c>
      <c r="L561" s="22"/>
      <c r="M561" s="22"/>
      <c r="N561" s="22"/>
      <c r="O561" s="22"/>
      <c r="P561" s="22"/>
      <c r="Q561" s="22">
        <v>100</v>
      </c>
      <c r="R561" s="22"/>
      <c r="S561" s="22"/>
      <c r="T561" s="22"/>
      <c r="U561" s="22"/>
      <c r="V561" s="22"/>
      <c r="W561" s="22"/>
      <c r="X561" s="22"/>
      <c r="Y561" s="22" t="s">
        <v>124</v>
      </c>
      <c r="Z561" s="22" t="s">
        <v>125</v>
      </c>
      <c r="AA561" s="22" t="s">
        <v>125</v>
      </c>
      <c r="AB561" s="22" t="s">
        <v>126</v>
      </c>
      <c r="AC561" s="22" t="s">
        <v>126</v>
      </c>
      <c r="AD561" s="22" t="s">
        <v>126</v>
      </c>
      <c r="AE561" s="22">
        <v>4</v>
      </c>
      <c r="AF561" s="22">
        <v>12</v>
      </c>
      <c r="AG561" s="22">
        <v>12</v>
      </c>
      <c r="AH561" s="22" t="s">
        <v>608</v>
      </c>
      <c r="AI561" s="22" t="s">
        <v>1425</v>
      </c>
      <c r="AJ561" s="29"/>
    </row>
    <row r="562" ht="35.1" customHeight="1" spans="1:36">
      <c r="A562" s="21"/>
      <c r="B562" s="22">
        <v>1</v>
      </c>
      <c r="C562" s="22" t="s">
        <v>1426</v>
      </c>
      <c r="D562" s="22" t="s">
        <v>1427</v>
      </c>
      <c r="E562" s="22" t="s">
        <v>229</v>
      </c>
      <c r="F562" s="22" t="s">
        <v>248</v>
      </c>
      <c r="G562" s="22">
        <v>2020</v>
      </c>
      <c r="H562" s="22" t="s">
        <v>229</v>
      </c>
      <c r="I562" s="22" t="s">
        <v>556</v>
      </c>
      <c r="J562" s="22">
        <v>18909155817</v>
      </c>
      <c r="K562" s="22">
        <f t="shared" si="87"/>
        <v>25</v>
      </c>
      <c r="L562" s="22"/>
      <c r="M562" s="22"/>
      <c r="N562" s="22"/>
      <c r="O562" s="22"/>
      <c r="P562" s="22"/>
      <c r="Q562" s="22">
        <v>25</v>
      </c>
      <c r="R562" s="22"/>
      <c r="S562" s="22"/>
      <c r="T562" s="22"/>
      <c r="U562" s="22"/>
      <c r="V562" s="22"/>
      <c r="W562" s="22"/>
      <c r="X562" s="22"/>
      <c r="Y562" s="22" t="s">
        <v>124</v>
      </c>
      <c r="Z562" s="22" t="s">
        <v>125</v>
      </c>
      <c r="AA562" s="22" t="s">
        <v>125</v>
      </c>
      <c r="AB562" s="22" t="s">
        <v>126</v>
      </c>
      <c r="AC562" s="22" t="s">
        <v>126</v>
      </c>
      <c r="AD562" s="22" t="s">
        <v>126</v>
      </c>
      <c r="AE562" s="22">
        <v>8</v>
      </c>
      <c r="AF562" s="22">
        <v>25</v>
      </c>
      <c r="AG562" s="22">
        <v>25</v>
      </c>
      <c r="AH562" s="22" t="s">
        <v>608</v>
      </c>
      <c r="AI562" s="22" t="s">
        <v>1428</v>
      </c>
      <c r="AJ562" s="29"/>
    </row>
    <row r="563" ht="35.1" customHeight="1" spans="1:36">
      <c r="A563" s="21"/>
      <c r="B563" s="22">
        <v>1</v>
      </c>
      <c r="C563" s="22" t="s">
        <v>1429</v>
      </c>
      <c r="D563" s="22" t="s">
        <v>1430</v>
      </c>
      <c r="E563" s="22" t="s">
        <v>238</v>
      </c>
      <c r="F563" s="22" t="s">
        <v>239</v>
      </c>
      <c r="G563" s="22">
        <v>2020</v>
      </c>
      <c r="H563" s="22" t="s">
        <v>238</v>
      </c>
      <c r="I563" s="22" t="s">
        <v>553</v>
      </c>
      <c r="J563" s="22">
        <v>13309156680</v>
      </c>
      <c r="K563" s="22">
        <f t="shared" si="87"/>
        <v>350</v>
      </c>
      <c r="L563" s="22"/>
      <c r="M563" s="22"/>
      <c r="N563" s="22"/>
      <c r="O563" s="22"/>
      <c r="P563" s="22"/>
      <c r="Q563" s="22">
        <v>350</v>
      </c>
      <c r="R563" s="22"/>
      <c r="S563" s="22"/>
      <c r="T563" s="22"/>
      <c r="U563" s="22"/>
      <c r="V563" s="22"/>
      <c r="W563" s="22"/>
      <c r="X563" s="22"/>
      <c r="Y563" s="22" t="s">
        <v>124</v>
      </c>
      <c r="Z563" s="22" t="s">
        <v>125</v>
      </c>
      <c r="AA563" s="22" t="s">
        <v>125</v>
      </c>
      <c r="AB563" s="22" t="s">
        <v>126</v>
      </c>
      <c r="AC563" s="22" t="s">
        <v>126</v>
      </c>
      <c r="AD563" s="22" t="s">
        <v>126</v>
      </c>
      <c r="AE563" s="22">
        <v>28</v>
      </c>
      <c r="AF563" s="22">
        <v>85</v>
      </c>
      <c r="AG563" s="22">
        <v>278</v>
      </c>
      <c r="AH563" s="22" t="s">
        <v>608</v>
      </c>
      <c r="AI563" s="22" t="s">
        <v>1431</v>
      </c>
      <c r="AJ563" s="29"/>
    </row>
    <row r="564" ht="35.1" customHeight="1" spans="1:36">
      <c r="A564" s="21"/>
      <c r="B564" s="22">
        <v>1</v>
      </c>
      <c r="C564" s="22" t="s">
        <v>1432</v>
      </c>
      <c r="D564" s="22" t="s">
        <v>1433</v>
      </c>
      <c r="E564" s="22" t="s">
        <v>238</v>
      </c>
      <c r="F564" s="22" t="s">
        <v>859</v>
      </c>
      <c r="G564" s="22">
        <v>2020</v>
      </c>
      <c r="H564" s="22" t="s">
        <v>238</v>
      </c>
      <c r="I564" s="22" t="s">
        <v>553</v>
      </c>
      <c r="J564" s="22">
        <v>13309156680</v>
      </c>
      <c r="K564" s="22">
        <f t="shared" si="87"/>
        <v>80</v>
      </c>
      <c r="L564" s="22"/>
      <c r="M564" s="22"/>
      <c r="N564" s="22"/>
      <c r="O564" s="22"/>
      <c r="P564" s="22"/>
      <c r="Q564" s="22">
        <v>80</v>
      </c>
      <c r="R564" s="22"/>
      <c r="S564" s="22"/>
      <c r="T564" s="22"/>
      <c r="U564" s="22"/>
      <c r="V564" s="22"/>
      <c r="W564" s="22"/>
      <c r="X564" s="22"/>
      <c r="Y564" s="22" t="s">
        <v>124</v>
      </c>
      <c r="Z564" s="22" t="s">
        <v>125</v>
      </c>
      <c r="AA564" s="22" t="s">
        <v>125</v>
      </c>
      <c r="AB564" s="22" t="s">
        <v>126</v>
      </c>
      <c r="AC564" s="22" t="s">
        <v>126</v>
      </c>
      <c r="AD564" s="22" t="s">
        <v>126</v>
      </c>
      <c r="AE564" s="22">
        <v>28</v>
      </c>
      <c r="AF564" s="22">
        <v>84</v>
      </c>
      <c r="AG564" s="22">
        <v>281</v>
      </c>
      <c r="AH564" s="22" t="s">
        <v>608</v>
      </c>
      <c r="AI564" s="22" t="s">
        <v>1434</v>
      </c>
      <c r="AJ564" s="29"/>
    </row>
    <row r="565" ht="35.1" customHeight="1" spans="1:36">
      <c r="A565" s="21"/>
      <c r="B565" s="22">
        <v>1</v>
      </c>
      <c r="C565" s="22" t="s">
        <v>1435</v>
      </c>
      <c r="D565" s="22" t="s">
        <v>1436</v>
      </c>
      <c r="E565" s="22" t="s">
        <v>238</v>
      </c>
      <c r="F565" s="22" t="s">
        <v>859</v>
      </c>
      <c r="G565" s="22">
        <v>2020</v>
      </c>
      <c r="H565" s="22" t="s">
        <v>238</v>
      </c>
      <c r="I565" s="22" t="s">
        <v>553</v>
      </c>
      <c r="J565" s="22">
        <v>13309156680</v>
      </c>
      <c r="K565" s="22">
        <f t="shared" si="87"/>
        <v>90</v>
      </c>
      <c r="L565" s="22"/>
      <c r="M565" s="22"/>
      <c r="N565" s="22"/>
      <c r="O565" s="22"/>
      <c r="P565" s="22"/>
      <c r="Q565" s="22">
        <v>90</v>
      </c>
      <c r="R565" s="22"/>
      <c r="S565" s="22"/>
      <c r="T565" s="22"/>
      <c r="U565" s="22"/>
      <c r="V565" s="22"/>
      <c r="W565" s="22"/>
      <c r="X565" s="22"/>
      <c r="Y565" s="22" t="s">
        <v>124</v>
      </c>
      <c r="Z565" s="22" t="s">
        <v>125</v>
      </c>
      <c r="AA565" s="22" t="s">
        <v>125</v>
      </c>
      <c r="AB565" s="22" t="s">
        <v>126</v>
      </c>
      <c r="AC565" s="22" t="s">
        <v>126</v>
      </c>
      <c r="AD565" s="22" t="s">
        <v>126</v>
      </c>
      <c r="AE565" s="22">
        <v>143</v>
      </c>
      <c r="AF565" s="22">
        <v>428</v>
      </c>
      <c r="AG565" s="22">
        <v>1985</v>
      </c>
      <c r="AH565" s="22" t="s">
        <v>608</v>
      </c>
      <c r="AI565" s="22" t="s">
        <v>1437</v>
      </c>
      <c r="AJ565" s="29"/>
    </row>
    <row r="566" ht="35.1" customHeight="1" spans="1:36">
      <c r="A566" s="21"/>
      <c r="B566" s="22">
        <v>1</v>
      </c>
      <c r="C566" s="22" t="s">
        <v>1438</v>
      </c>
      <c r="D566" s="22" t="s">
        <v>1439</v>
      </c>
      <c r="E566" s="22" t="s">
        <v>238</v>
      </c>
      <c r="F566" s="22" t="s">
        <v>859</v>
      </c>
      <c r="G566" s="22">
        <v>2020</v>
      </c>
      <c r="H566" s="22" t="s">
        <v>238</v>
      </c>
      <c r="I566" s="22" t="s">
        <v>553</v>
      </c>
      <c r="J566" s="22">
        <v>13309156680</v>
      </c>
      <c r="K566" s="22">
        <f t="shared" si="87"/>
        <v>40</v>
      </c>
      <c r="L566" s="22"/>
      <c r="M566" s="22"/>
      <c r="N566" s="22"/>
      <c r="O566" s="22"/>
      <c r="P566" s="22"/>
      <c r="Q566" s="22">
        <v>40</v>
      </c>
      <c r="R566" s="22"/>
      <c r="S566" s="22"/>
      <c r="T566" s="22"/>
      <c r="U566" s="22"/>
      <c r="V566" s="22"/>
      <c r="W566" s="22"/>
      <c r="X566" s="22"/>
      <c r="Y566" s="22" t="s">
        <v>124</v>
      </c>
      <c r="Z566" s="22" t="s">
        <v>125</v>
      </c>
      <c r="AA566" s="22" t="s">
        <v>125</v>
      </c>
      <c r="AB566" s="22" t="s">
        <v>126</v>
      </c>
      <c r="AC566" s="22" t="s">
        <v>126</v>
      </c>
      <c r="AD566" s="22" t="s">
        <v>126</v>
      </c>
      <c r="AE566" s="22">
        <v>26</v>
      </c>
      <c r="AF566" s="22">
        <v>79</v>
      </c>
      <c r="AG566" s="22">
        <v>341</v>
      </c>
      <c r="AH566" s="22" t="s">
        <v>608</v>
      </c>
      <c r="AI566" s="22" t="s">
        <v>1440</v>
      </c>
      <c r="AJ566" s="29"/>
    </row>
    <row r="567" ht="35.1" customHeight="1" spans="1:36">
      <c r="A567" s="21"/>
      <c r="B567" s="22">
        <v>1</v>
      </c>
      <c r="C567" s="22" t="s">
        <v>1441</v>
      </c>
      <c r="D567" s="22" t="s">
        <v>1442</v>
      </c>
      <c r="E567" s="22" t="s">
        <v>238</v>
      </c>
      <c r="F567" s="22" t="s">
        <v>859</v>
      </c>
      <c r="G567" s="22">
        <v>2020</v>
      </c>
      <c r="H567" s="22" t="s">
        <v>238</v>
      </c>
      <c r="I567" s="22" t="s">
        <v>553</v>
      </c>
      <c r="J567" s="22">
        <v>13309156680</v>
      </c>
      <c r="K567" s="22">
        <f t="shared" si="87"/>
        <v>50</v>
      </c>
      <c r="L567" s="22"/>
      <c r="M567" s="22"/>
      <c r="N567" s="22"/>
      <c r="O567" s="22"/>
      <c r="P567" s="22"/>
      <c r="Q567" s="22">
        <v>50</v>
      </c>
      <c r="R567" s="22"/>
      <c r="S567" s="22"/>
      <c r="T567" s="22"/>
      <c r="U567" s="22"/>
      <c r="V567" s="22"/>
      <c r="W567" s="22"/>
      <c r="X567" s="22"/>
      <c r="Y567" s="22" t="s">
        <v>124</v>
      </c>
      <c r="Z567" s="22" t="s">
        <v>125</v>
      </c>
      <c r="AA567" s="22" t="s">
        <v>125</v>
      </c>
      <c r="AB567" s="22" t="s">
        <v>126</v>
      </c>
      <c r="AC567" s="22" t="s">
        <v>126</v>
      </c>
      <c r="AD567" s="22" t="s">
        <v>126</v>
      </c>
      <c r="AE567" s="22">
        <v>29</v>
      </c>
      <c r="AF567" s="22">
        <v>86</v>
      </c>
      <c r="AG567" s="22">
        <v>320</v>
      </c>
      <c r="AH567" s="22" t="s">
        <v>608</v>
      </c>
      <c r="AI567" s="22" t="s">
        <v>1443</v>
      </c>
      <c r="AJ567" s="29"/>
    </row>
    <row r="568" ht="35.1" customHeight="1" spans="1:36">
      <c r="A568" s="21"/>
      <c r="B568" s="22">
        <v>1</v>
      </c>
      <c r="C568" s="22" t="s">
        <v>1444</v>
      </c>
      <c r="D568" s="22" t="s">
        <v>1445</v>
      </c>
      <c r="E568" s="22" t="s">
        <v>238</v>
      </c>
      <c r="F568" s="22" t="s">
        <v>477</v>
      </c>
      <c r="G568" s="22">
        <v>2020</v>
      </c>
      <c r="H568" s="22" t="s">
        <v>238</v>
      </c>
      <c r="I568" s="22" t="s">
        <v>553</v>
      </c>
      <c r="J568" s="22">
        <v>13309156680</v>
      </c>
      <c r="K568" s="22">
        <f t="shared" si="87"/>
        <v>120</v>
      </c>
      <c r="L568" s="22"/>
      <c r="M568" s="22"/>
      <c r="N568" s="22"/>
      <c r="O568" s="22"/>
      <c r="P568" s="22"/>
      <c r="Q568" s="22">
        <v>120</v>
      </c>
      <c r="R568" s="22"/>
      <c r="S568" s="22"/>
      <c r="T568" s="22"/>
      <c r="U568" s="22"/>
      <c r="V568" s="22"/>
      <c r="W568" s="22"/>
      <c r="X568" s="22"/>
      <c r="Y568" s="22" t="s">
        <v>124</v>
      </c>
      <c r="Z568" s="22" t="s">
        <v>125</v>
      </c>
      <c r="AA568" s="22" t="s">
        <v>125</v>
      </c>
      <c r="AB568" s="22" t="s">
        <v>126</v>
      </c>
      <c r="AC568" s="22" t="s">
        <v>126</v>
      </c>
      <c r="AD568" s="22" t="s">
        <v>126</v>
      </c>
      <c r="AE568" s="22">
        <v>8</v>
      </c>
      <c r="AF568" s="22">
        <v>26</v>
      </c>
      <c r="AG568" s="22">
        <v>103</v>
      </c>
      <c r="AH568" s="22" t="s">
        <v>608</v>
      </c>
      <c r="AI568" s="22" t="s">
        <v>1446</v>
      </c>
      <c r="AJ568" s="29"/>
    </row>
    <row r="569" ht="35.1" customHeight="1" spans="1:36">
      <c r="A569" s="21"/>
      <c r="B569" s="22">
        <v>1</v>
      </c>
      <c r="C569" s="30" t="s">
        <v>1447</v>
      </c>
      <c r="D569" s="22" t="s">
        <v>1448</v>
      </c>
      <c r="E569" s="22" t="s">
        <v>316</v>
      </c>
      <c r="F569" s="22" t="s">
        <v>342</v>
      </c>
      <c r="G569" s="22">
        <v>2020</v>
      </c>
      <c r="H569" s="22" t="s">
        <v>316</v>
      </c>
      <c r="I569" s="22" t="s">
        <v>550</v>
      </c>
      <c r="J569" s="22">
        <v>18809158865</v>
      </c>
      <c r="K569" s="22">
        <f t="shared" si="87"/>
        <v>120</v>
      </c>
      <c r="L569" s="22">
        <f t="shared" ref="L569:L606" si="88">SUM(M569:P569)</f>
        <v>120</v>
      </c>
      <c r="M569" s="22">
        <v>120</v>
      </c>
      <c r="N569" s="22"/>
      <c r="O569" s="22"/>
      <c r="P569" s="22"/>
      <c r="Q569" s="22"/>
      <c r="R569" s="22"/>
      <c r="S569" s="22"/>
      <c r="T569" s="22"/>
      <c r="U569" s="22"/>
      <c r="V569" s="22"/>
      <c r="W569" s="22"/>
      <c r="X569" s="22"/>
      <c r="Y569" s="22" t="s">
        <v>124</v>
      </c>
      <c r="Z569" s="22" t="s">
        <v>125</v>
      </c>
      <c r="AA569" s="22" t="s">
        <v>125</v>
      </c>
      <c r="AB569" s="22" t="s">
        <v>126</v>
      </c>
      <c r="AC569" s="22" t="s">
        <v>126</v>
      </c>
      <c r="AD569" s="22" t="s">
        <v>126</v>
      </c>
      <c r="AE569" s="22">
        <v>19</v>
      </c>
      <c r="AF569" s="22">
        <v>58</v>
      </c>
      <c r="AG569" s="22">
        <v>125</v>
      </c>
      <c r="AH569" s="22" t="s">
        <v>1259</v>
      </c>
      <c r="AI569" s="22" t="s">
        <v>1448</v>
      </c>
      <c r="AJ569" s="29"/>
    </row>
    <row r="570" ht="35.1" customHeight="1" spans="1:36">
      <c r="A570" s="21"/>
      <c r="B570" s="22">
        <v>1</v>
      </c>
      <c r="C570" s="30" t="s">
        <v>1449</v>
      </c>
      <c r="D570" s="22" t="s">
        <v>1450</v>
      </c>
      <c r="E570" s="22" t="s">
        <v>229</v>
      </c>
      <c r="F570" s="22" t="s">
        <v>700</v>
      </c>
      <c r="G570" s="22">
        <v>2020</v>
      </c>
      <c r="H570" s="22" t="s">
        <v>229</v>
      </c>
      <c r="I570" s="22" t="s">
        <v>556</v>
      </c>
      <c r="J570" s="22">
        <v>18909155817</v>
      </c>
      <c r="K570" s="22">
        <f t="shared" si="87"/>
        <v>50</v>
      </c>
      <c r="L570" s="22">
        <f t="shared" si="88"/>
        <v>50</v>
      </c>
      <c r="M570" s="22">
        <v>50</v>
      </c>
      <c r="N570" s="22"/>
      <c r="O570" s="22"/>
      <c r="P570" s="22"/>
      <c r="Q570" s="22"/>
      <c r="R570" s="22"/>
      <c r="S570" s="22"/>
      <c r="T570" s="22"/>
      <c r="U570" s="22"/>
      <c r="V570" s="22"/>
      <c r="W570" s="22"/>
      <c r="X570" s="22"/>
      <c r="Y570" s="22" t="s">
        <v>124</v>
      </c>
      <c r="Z570" s="22" t="s">
        <v>125</v>
      </c>
      <c r="AA570" s="22" t="s">
        <v>125</v>
      </c>
      <c r="AB570" s="22" t="s">
        <v>126</v>
      </c>
      <c r="AC570" s="22" t="s">
        <v>126</v>
      </c>
      <c r="AD570" s="22" t="s">
        <v>126</v>
      </c>
      <c r="AE570" s="22">
        <v>22</v>
      </c>
      <c r="AF570" s="22">
        <v>67</v>
      </c>
      <c r="AG570" s="22">
        <v>135</v>
      </c>
      <c r="AH570" s="22" t="s">
        <v>1259</v>
      </c>
      <c r="AI570" s="22" t="s">
        <v>1450</v>
      </c>
      <c r="AJ570" s="29"/>
    </row>
    <row r="571" ht="35.1" customHeight="1" spans="1:36">
      <c r="A571" s="21"/>
      <c r="B571" s="22">
        <v>1</v>
      </c>
      <c r="C571" s="30" t="s">
        <v>1451</v>
      </c>
      <c r="D571" s="22" t="s">
        <v>1452</v>
      </c>
      <c r="E571" s="22" t="s">
        <v>229</v>
      </c>
      <c r="F571" s="22" t="s">
        <v>1059</v>
      </c>
      <c r="G571" s="22">
        <v>2020</v>
      </c>
      <c r="H571" s="22" t="s">
        <v>229</v>
      </c>
      <c r="I571" s="22" t="s">
        <v>556</v>
      </c>
      <c r="J571" s="22">
        <v>18909155817</v>
      </c>
      <c r="K571" s="22">
        <f t="shared" si="87"/>
        <v>175</v>
      </c>
      <c r="L571" s="22">
        <f t="shared" si="88"/>
        <v>175</v>
      </c>
      <c r="M571" s="22">
        <v>175</v>
      </c>
      <c r="N571" s="22"/>
      <c r="O571" s="22"/>
      <c r="P571" s="22"/>
      <c r="Q571" s="22"/>
      <c r="R571" s="22"/>
      <c r="S571" s="22"/>
      <c r="T571" s="22"/>
      <c r="U571" s="22"/>
      <c r="V571" s="22"/>
      <c r="W571" s="22"/>
      <c r="X571" s="22"/>
      <c r="Y571" s="22" t="s">
        <v>124</v>
      </c>
      <c r="Z571" s="22" t="s">
        <v>125</v>
      </c>
      <c r="AA571" s="22" t="s">
        <v>126</v>
      </c>
      <c r="AB571" s="22" t="s">
        <v>126</v>
      </c>
      <c r="AC571" s="22" t="s">
        <v>126</v>
      </c>
      <c r="AD571" s="22" t="s">
        <v>126</v>
      </c>
      <c r="AE571" s="22">
        <v>20</v>
      </c>
      <c r="AF571" s="22">
        <v>59</v>
      </c>
      <c r="AG571" s="22">
        <v>157</v>
      </c>
      <c r="AH571" s="22" t="s">
        <v>1259</v>
      </c>
      <c r="AI571" s="22" t="s">
        <v>1452</v>
      </c>
      <c r="AJ571" s="29"/>
    </row>
    <row r="572" ht="35.1" customHeight="1" spans="1:36">
      <c r="A572" s="21"/>
      <c r="B572" s="22">
        <v>1</v>
      </c>
      <c r="C572" s="30" t="s">
        <v>1453</v>
      </c>
      <c r="D572" s="22" t="s">
        <v>1454</v>
      </c>
      <c r="E572" s="22" t="s">
        <v>229</v>
      </c>
      <c r="F572" s="22" t="s">
        <v>512</v>
      </c>
      <c r="G572" s="22">
        <v>2020</v>
      </c>
      <c r="H572" s="22" t="s">
        <v>229</v>
      </c>
      <c r="I572" s="22" t="s">
        <v>556</v>
      </c>
      <c r="J572" s="22">
        <v>18909155817</v>
      </c>
      <c r="K572" s="22">
        <f t="shared" si="87"/>
        <v>153</v>
      </c>
      <c r="L572" s="22">
        <f t="shared" si="88"/>
        <v>153</v>
      </c>
      <c r="M572" s="22">
        <v>153</v>
      </c>
      <c r="N572" s="22"/>
      <c r="O572" s="22"/>
      <c r="P572" s="22"/>
      <c r="Q572" s="22"/>
      <c r="R572" s="22"/>
      <c r="S572" s="22"/>
      <c r="T572" s="22"/>
      <c r="U572" s="22"/>
      <c r="V572" s="22"/>
      <c r="W572" s="22"/>
      <c r="X572" s="22"/>
      <c r="Y572" s="22" t="s">
        <v>124</v>
      </c>
      <c r="Z572" s="22" t="s">
        <v>125</v>
      </c>
      <c r="AA572" s="22" t="s">
        <v>125</v>
      </c>
      <c r="AB572" s="22" t="s">
        <v>126</v>
      </c>
      <c r="AC572" s="22" t="s">
        <v>126</v>
      </c>
      <c r="AD572" s="22" t="s">
        <v>126</v>
      </c>
      <c r="AE572" s="22">
        <v>18</v>
      </c>
      <c r="AF572" s="22">
        <v>55</v>
      </c>
      <c r="AG572" s="22">
        <v>155</v>
      </c>
      <c r="AH572" s="22" t="s">
        <v>1259</v>
      </c>
      <c r="AI572" s="22" t="s">
        <v>1454</v>
      </c>
      <c r="AJ572" s="29"/>
    </row>
    <row r="573" ht="35.1" customHeight="1" spans="1:36">
      <c r="A573" s="21"/>
      <c r="B573" s="22">
        <v>1</v>
      </c>
      <c r="C573" s="30" t="s">
        <v>1455</v>
      </c>
      <c r="D573" s="22" t="s">
        <v>1456</v>
      </c>
      <c r="E573" s="22" t="s">
        <v>229</v>
      </c>
      <c r="F573" s="22" t="s">
        <v>1076</v>
      </c>
      <c r="G573" s="22">
        <v>2020</v>
      </c>
      <c r="H573" s="22" t="s">
        <v>229</v>
      </c>
      <c r="I573" s="22" t="s">
        <v>556</v>
      </c>
      <c r="J573" s="22">
        <v>18909155817</v>
      </c>
      <c r="K573" s="22">
        <f t="shared" si="87"/>
        <v>93</v>
      </c>
      <c r="L573" s="22">
        <f t="shared" si="88"/>
        <v>93</v>
      </c>
      <c r="M573" s="22">
        <v>93</v>
      </c>
      <c r="N573" s="22"/>
      <c r="O573" s="22"/>
      <c r="P573" s="22"/>
      <c r="Q573" s="22"/>
      <c r="R573" s="22"/>
      <c r="S573" s="22"/>
      <c r="T573" s="22"/>
      <c r="U573" s="22"/>
      <c r="V573" s="22"/>
      <c r="W573" s="22"/>
      <c r="X573" s="22"/>
      <c r="Y573" s="22" t="s">
        <v>124</v>
      </c>
      <c r="Z573" s="22" t="s">
        <v>125</v>
      </c>
      <c r="AA573" s="22" t="s">
        <v>125</v>
      </c>
      <c r="AB573" s="22" t="s">
        <v>126</v>
      </c>
      <c r="AC573" s="22" t="s">
        <v>126</v>
      </c>
      <c r="AD573" s="22" t="s">
        <v>126</v>
      </c>
      <c r="AE573" s="22">
        <v>21</v>
      </c>
      <c r="AF573" s="22">
        <v>64</v>
      </c>
      <c r="AG573" s="22">
        <v>162</v>
      </c>
      <c r="AH573" s="22" t="s">
        <v>1259</v>
      </c>
      <c r="AI573" s="22" t="s">
        <v>1456</v>
      </c>
      <c r="AJ573" s="29"/>
    </row>
    <row r="574" ht="35.1" customHeight="1" spans="1:36">
      <c r="A574" s="21"/>
      <c r="B574" s="22">
        <v>1</v>
      </c>
      <c r="C574" s="30" t="s">
        <v>1457</v>
      </c>
      <c r="D574" s="22" t="s">
        <v>1458</v>
      </c>
      <c r="E574" s="22" t="s">
        <v>136</v>
      </c>
      <c r="F574" s="22" t="s">
        <v>670</v>
      </c>
      <c r="G574" s="22">
        <v>2020</v>
      </c>
      <c r="H574" s="22" t="s">
        <v>136</v>
      </c>
      <c r="I574" s="22" t="s">
        <v>533</v>
      </c>
      <c r="J574" s="22">
        <v>1324639996</v>
      </c>
      <c r="K574" s="22">
        <f t="shared" si="87"/>
        <v>25.5</v>
      </c>
      <c r="L574" s="22">
        <f t="shared" si="88"/>
        <v>25.5</v>
      </c>
      <c r="M574" s="22">
        <v>25.5</v>
      </c>
      <c r="N574" s="22"/>
      <c r="O574" s="22"/>
      <c r="P574" s="22"/>
      <c r="Q574" s="22"/>
      <c r="R574" s="22"/>
      <c r="S574" s="22"/>
      <c r="T574" s="22"/>
      <c r="U574" s="22"/>
      <c r="V574" s="22"/>
      <c r="W574" s="22"/>
      <c r="X574" s="22"/>
      <c r="Y574" s="22" t="s">
        <v>124</v>
      </c>
      <c r="Z574" s="22" t="s">
        <v>125</v>
      </c>
      <c r="AA574" s="22" t="s">
        <v>125</v>
      </c>
      <c r="AB574" s="22" t="s">
        <v>126</v>
      </c>
      <c r="AC574" s="22" t="s">
        <v>126</v>
      </c>
      <c r="AD574" s="22" t="s">
        <v>126</v>
      </c>
      <c r="AE574" s="22">
        <v>20</v>
      </c>
      <c r="AF574" s="22">
        <v>59</v>
      </c>
      <c r="AG574" s="22">
        <v>176</v>
      </c>
      <c r="AH574" s="22" t="s">
        <v>1259</v>
      </c>
      <c r="AI574" s="22" t="s">
        <v>1458</v>
      </c>
      <c r="AJ574" s="29"/>
    </row>
    <row r="575" ht="35.1" customHeight="1" spans="1:36">
      <c r="A575" s="21"/>
      <c r="B575" s="22">
        <v>1</v>
      </c>
      <c r="C575" s="30" t="s">
        <v>1459</v>
      </c>
      <c r="D575" s="22" t="s">
        <v>1460</v>
      </c>
      <c r="E575" s="22" t="s">
        <v>136</v>
      </c>
      <c r="F575" s="22" t="s">
        <v>670</v>
      </c>
      <c r="G575" s="22">
        <v>2020</v>
      </c>
      <c r="H575" s="22" t="s">
        <v>136</v>
      </c>
      <c r="I575" s="22" t="s">
        <v>533</v>
      </c>
      <c r="J575" s="22">
        <v>1324639996</v>
      </c>
      <c r="K575" s="22">
        <f t="shared" si="87"/>
        <v>26</v>
      </c>
      <c r="L575" s="22">
        <f t="shared" si="88"/>
        <v>26</v>
      </c>
      <c r="M575" s="22">
        <v>26</v>
      </c>
      <c r="N575" s="22"/>
      <c r="O575" s="22"/>
      <c r="P575" s="22"/>
      <c r="Q575" s="22"/>
      <c r="R575" s="22"/>
      <c r="S575" s="22"/>
      <c r="T575" s="22"/>
      <c r="U575" s="22"/>
      <c r="V575" s="22"/>
      <c r="W575" s="22"/>
      <c r="X575" s="22"/>
      <c r="Y575" s="22" t="s">
        <v>124</v>
      </c>
      <c r="Z575" s="22" t="s">
        <v>125</v>
      </c>
      <c r="AA575" s="22" t="s">
        <v>125</v>
      </c>
      <c r="AB575" s="22" t="s">
        <v>126</v>
      </c>
      <c r="AC575" s="22" t="s">
        <v>126</v>
      </c>
      <c r="AD575" s="22" t="s">
        <v>126</v>
      </c>
      <c r="AE575" s="22">
        <v>19</v>
      </c>
      <c r="AF575" s="22">
        <v>57</v>
      </c>
      <c r="AG575" s="22">
        <v>198</v>
      </c>
      <c r="AH575" s="22" t="s">
        <v>1259</v>
      </c>
      <c r="AI575" s="22" t="s">
        <v>1460</v>
      </c>
      <c r="AJ575" s="29"/>
    </row>
    <row r="576" ht="35.1" customHeight="1" spans="1:36">
      <c r="A576" s="21"/>
      <c r="B576" s="22">
        <v>1</v>
      </c>
      <c r="C576" s="30" t="s">
        <v>1461</v>
      </c>
      <c r="D576" s="22" t="s">
        <v>1462</v>
      </c>
      <c r="E576" s="22" t="s">
        <v>136</v>
      </c>
      <c r="F576" s="22" t="s">
        <v>822</v>
      </c>
      <c r="G576" s="22">
        <v>2020</v>
      </c>
      <c r="H576" s="22" t="s">
        <v>136</v>
      </c>
      <c r="I576" s="22" t="s">
        <v>533</v>
      </c>
      <c r="J576" s="22">
        <v>1324639996</v>
      </c>
      <c r="K576" s="22">
        <f t="shared" si="87"/>
        <v>18</v>
      </c>
      <c r="L576" s="22">
        <f t="shared" si="88"/>
        <v>18</v>
      </c>
      <c r="M576" s="22">
        <v>18</v>
      </c>
      <c r="N576" s="22"/>
      <c r="O576" s="22"/>
      <c r="P576" s="22"/>
      <c r="Q576" s="22"/>
      <c r="R576" s="22"/>
      <c r="S576" s="22"/>
      <c r="T576" s="22"/>
      <c r="U576" s="22"/>
      <c r="V576" s="22"/>
      <c r="W576" s="22"/>
      <c r="X576" s="22"/>
      <c r="Y576" s="22" t="s">
        <v>124</v>
      </c>
      <c r="Z576" s="22" t="s">
        <v>125</v>
      </c>
      <c r="AA576" s="22" t="s">
        <v>125</v>
      </c>
      <c r="AB576" s="22" t="s">
        <v>126</v>
      </c>
      <c r="AC576" s="22" t="s">
        <v>126</v>
      </c>
      <c r="AD576" s="22" t="s">
        <v>126</v>
      </c>
      <c r="AE576" s="22">
        <v>17</v>
      </c>
      <c r="AF576" s="22">
        <v>50</v>
      </c>
      <c r="AG576" s="22">
        <v>200</v>
      </c>
      <c r="AH576" s="22" t="s">
        <v>1259</v>
      </c>
      <c r="AI576" s="22" t="s">
        <v>1462</v>
      </c>
      <c r="AJ576" s="29"/>
    </row>
    <row r="577" ht="35.1" customHeight="1" spans="1:36">
      <c r="A577" s="21"/>
      <c r="B577" s="22">
        <v>1</v>
      </c>
      <c r="C577" s="30" t="s">
        <v>1463</v>
      </c>
      <c r="D577" s="22" t="s">
        <v>1464</v>
      </c>
      <c r="E577" s="22" t="s">
        <v>136</v>
      </c>
      <c r="F577" s="22" t="s">
        <v>376</v>
      </c>
      <c r="G577" s="22">
        <v>2020</v>
      </c>
      <c r="H577" s="22" t="s">
        <v>136</v>
      </c>
      <c r="I577" s="22" t="s">
        <v>533</v>
      </c>
      <c r="J577" s="22">
        <v>1324639996</v>
      </c>
      <c r="K577" s="22">
        <f t="shared" si="87"/>
        <v>9</v>
      </c>
      <c r="L577" s="22">
        <f t="shared" si="88"/>
        <v>9</v>
      </c>
      <c r="M577" s="22">
        <v>9</v>
      </c>
      <c r="N577" s="22"/>
      <c r="O577" s="22"/>
      <c r="P577" s="22"/>
      <c r="Q577" s="22"/>
      <c r="R577" s="22"/>
      <c r="S577" s="22"/>
      <c r="T577" s="22"/>
      <c r="U577" s="22"/>
      <c r="V577" s="22"/>
      <c r="W577" s="22"/>
      <c r="X577" s="22"/>
      <c r="Y577" s="22" t="s">
        <v>124</v>
      </c>
      <c r="Z577" s="22" t="s">
        <v>125</v>
      </c>
      <c r="AA577" s="22" t="s">
        <v>125</v>
      </c>
      <c r="AB577" s="22" t="s">
        <v>126</v>
      </c>
      <c r="AC577" s="22" t="s">
        <v>126</v>
      </c>
      <c r="AD577" s="22" t="s">
        <v>126</v>
      </c>
      <c r="AE577" s="22">
        <v>20</v>
      </c>
      <c r="AF577" s="22">
        <v>60</v>
      </c>
      <c r="AG577" s="22">
        <v>128</v>
      </c>
      <c r="AH577" s="22" t="s">
        <v>1259</v>
      </c>
      <c r="AI577" s="22" t="s">
        <v>1464</v>
      </c>
      <c r="AJ577" s="29"/>
    </row>
    <row r="578" ht="35.1" customHeight="1" spans="1:36">
      <c r="A578" s="21"/>
      <c r="B578" s="22">
        <v>1</v>
      </c>
      <c r="C578" s="30" t="s">
        <v>1465</v>
      </c>
      <c r="D578" s="22" t="s">
        <v>1466</v>
      </c>
      <c r="E578" s="22" t="s">
        <v>136</v>
      </c>
      <c r="F578" s="22" t="s">
        <v>376</v>
      </c>
      <c r="G578" s="22">
        <v>2020</v>
      </c>
      <c r="H578" s="22" t="s">
        <v>136</v>
      </c>
      <c r="I578" s="22" t="s">
        <v>533</v>
      </c>
      <c r="J578" s="22">
        <v>1324639996</v>
      </c>
      <c r="K578" s="22">
        <f t="shared" si="87"/>
        <v>9</v>
      </c>
      <c r="L578" s="22">
        <f t="shared" si="88"/>
        <v>9</v>
      </c>
      <c r="M578" s="22">
        <v>9</v>
      </c>
      <c r="N578" s="22"/>
      <c r="O578" s="22"/>
      <c r="P578" s="22"/>
      <c r="Q578" s="22"/>
      <c r="R578" s="22"/>
      <c r="S578" s="22"/>
      <c r="T578" s="22"/>
      <c r="U578" s="22"/>
      <c r="V578" s="22"/>
      <c r="W578" s="22"/>
      <c r="X578" s="22"/>
      <c r="Y578" s="22" t="s">
        <v>124</v>
      </c>
      <c r="Z578" s="22" t="s">
        <v>125</v>
      </c>
      <c r="AA578" s="22" t="s">
        <v>125</v>
      </c>
      <c r="AB578" s="22" t="s">
        <v>126</v>
      </c>
      <c r="AC578" s="22" t="s">
        <v>126</v>
      </c>
      <c r="AD578" s="22" t="s">
        <v>126</v>
      </c>
      <c r="AE578" s="22">
        <v>20</v>
      </c>
      <c r="AF578" s="22">
        <v>61</v>
      </c>
      <c r="AG578" s="22">
        <v>136</v>
      </c>
      <c r="AH578" s="22" t="s">
        <v>1259</v>
      </c>
      <c r="AI578" s="22" t="s">
        <v>1466</v>
      </c>
      <c r="AJ578" s="29"/>
    </row>
    <row r="579" ht="35.1" customHeight="1" spans="1:36">
      <c r="A579" s="21"/>
      <c r="B579" s="22">
        <v>1</v>
      </c>
      <c r="C579" s="30" t="s">
        <v>1467</v>
      </c>
      <c r="D579" s="22" t="s">
        <v>1468</v>
      </c>
      <c r="E579" s="22" t="s">
        <v>136</v>
      </c>
      <c r="F579" s="22" t="s">
        <v>252</v>
      </c>
      <c r="G579" s="22">
        <v>2020</v>
      </c>
      <c r="H579" s="22" t="s">
        <v>136</v>
      </c>
      <c r="I579" s="22" t="s">
        <v>533</v>
      </c>
      <c r="J579" s="22">
        <v>1324639996</v>
      </c>
      <c r="K579" s="22">
        <f t="shared" si="87"/>
        <v>25</v>
      </c>
      <c r="L579" s="22">
        <f t="shared" si="88"/>
        <v>25</v>
      </c>
      <c r="M579" s="22">
        <v>25</v>
      </c>
      <c r="N579" s="22"/>
      <c r="O579" s="22"/>
      <c r="P579" s="22"/>
      <c r="Q579" s="22"/>
      <c r="R579" s="22"/>
      <c r="S579" s="22"/>
      <c r="T579" s="22"/>
      <c r="U579" s="22"/>
      <c r="V579" s="22"/>
      <c r="W579" s="22"/>
      <c r="X579" s="22"/>
      <c r="Y579" s="22" t="s">
        <v>124</v>
      </c>
      <c r="Z579" s="22" t="s">
        <v>125</v>
      </c>
      <c r="AA579" s="22" t="s">
        <v>125</v>
      </c>
      <c r="AB579" s="22" t="s">
        <v>126</v>
      </c>
      <c r="AC579" s="22" t="s">
        <v>126</v>
      </c>
      <c r="AD579" s="22" t="s">
        <v>126</v>
      </c>
      <c r="AE579" s="22">
        <v>23</v>
      </c>
      <c r="AF579" s="22">
        <v>68</v>
      </c>
      <c r="AG579" s="22">
        <v>158</v>
      </c>
      <c r="AH579" s="22" t="s">
        <v>1259</v>
      </c>
      <c r="AI579" s="22" t="s">
        <v>1468</v>
      </c>
      <c r="AJ579" s="29"/>
    </row>
    <row r="580" ht="35.1" customHeight="1" spans="1:36">
      <c r="A580" s="21"/>
      <c r="B580" s="22">
        <v>1</v>
      </c>
      <c r="C580" s="30" t="s">
        <v>1469</v>
      </c>
      <c r="D580" s="22" t="s">
        <v>1470</v>
      </c>
      <c r="E580" s="22" t="s">
        <v>136</v>
      </c>
      <c r="F580" s="22" t="s">
        <v>670</v>
      </c>
      <c r="G580" s="22">
        <v>2020</v>
      </c>
      <c r="H580" s="22" t="s">
        <v>136</v>
      </c>
      <c r="I580" s="22" t="s">
        <v>533</v>
      </c>
      <c r="J580" s="22">
        <v>1324639996</v>
      </c>
      <c r="K580" s="22">
        <f t="shared" si="87"/>
        <v>25</v>
      </c>
      <c r="L580" s="22">
        <f t="shared" si="88"/>
        <v>25</v>
      </c>
      <c r="M580" s="22">
        <v>25</v>
      </c>
      <c r="N580" s="22"/>
      <c r="O580" s="22"/>
      <c r="P580" s="22"/>
      <c r="Q580" s="22"/>
      <c r="R580" s="22"/>
      <c r="S580" s="22"/>
      <c r="T580" s="22"/>
      <c r="U580" s="22"/>
      <c r="V580" s="22"/>
      <c r="W580" s="22"/>
      <c r="X580" s="22"/>
      <c r="Y580" s="22" t="s">
        <v>124</v>
      </c>
      <c r="Z580" s="22" t="s">
        <v>125</v>
      </c>
      <c r="AA580" s="22" t="s">
        <v>125</v>
      </c>
      <c r="AB580" s="22" t="s">
        <v>126</v>
      </c>
      <c r="AC580" s="22" t="s">
        <v>126</v>
      </c>
      <c r="AD580" s="22" t="s">
        <v>126</v>
      </c>
      <c r="AE580" s="22">
        <v>22</v>
      </c>
      <c r="AF580" s="22">
        <v>65</v>
      </c>
      <c r="AG580" s="22">
        <v>165</v>
      </c>
      <c r="AH580" s="22" t="s">
        <v>1259</v>
      </c>
      <c r="AI580" s="22" t="s">
        <v>1470</v>
      </c>
      <c r="AJ580" s="29"/>
    </row>
    <row r="581" ht="35.1" customHeight="1" spans="1:36">
      <c r="A581" s="21"/>
      <c r="B581" s="22">
        <v>1</v>
      </c>
      <c r="C581" s="30" t="s">
        <v>1471</v>
      </c>
      <c r="D581" s="22" t="s">
        <v>1472</v>
      </c>
      <c r="E581" s="22" t="s">
        <v>136</v>
      </c>
      <c r="F581" s="22" t="s">
        <v>822</v>
      </c>
      <c r="G581" s="22">
        <v>2020</v>
      </c>
      <c r="H581" s="22" t="s">
        <v>136</v>
      </c>
      <c r="I581" s="22" t="s">
        <v>533</v>
      </c>
      <c r="J581" s="22">
        <v>1324639996</v>
      </c>
      <c r="K581" s="22">
        <f t="shared" si="87"/>
        <v>27</v>
      </c>
      <c r="L581" s="22">
        <f t="shared" si="88"/>
        <v>27</v>
      </c>
      <c r="M581" s="22">
        <v>27</v>
      </c>
      <c r="N581" s="22"/>
      <c r="O581" s="22"/>
      <c r="P581" s="22"/>
      <c r="Q581" s="22"/>
      <c r="R581" s="22"/>
      <c r="S581" s="22"/>
      <c r="T581" s="22"/>
      <c r="U581" s="22"/>
      <c r="V581" s="22"/>
      <c r="W581" s="22"/>
      <c r="X581" s="22"/>
      <c r="Y581" s="22" t="s">
        <v>124</v>
      </c>
      <c r="Z581" s="22" t="s">
        <v>125</v>
      </c>
      <c r="AA581" s="22" t="s">
        <v>125</v>
      </c>
      <c r="AB581" s="22" t="s">
        <v>126</v>
      </c>
      <c r="AC581" s="22" t="s">
        <v>126</v>
      </c>
      <c r="AD581" s="22" t="s">
        <v>126</v>
      </c>
      <c r="AE581" s="22">
        <v>20</v>
      </c>
      <c r="AF581" s="22">
        <v>59</v>
      </c>
      <c r="AG581" s="22">
        <v>111</v>
      </c>
      <c r="AH581" s="22" t="s">
        <v>1259</v>
      </c>
      <c r="AI581" s="22" t="s">
        <v>1472</v>
      </c>
      <c r="AJ581" s="29"/>
    </row>
    <row r="582" ht="35.1" customHeight="1" spans="1:36">
      <c r="A582" s="21"/>
      <c r="B582" s="22">
        <v>1</v>
      </c>
      <c r="C582" s="30" t="s">
        <v>1473</v>
      </c>
      <c r="D582" s="22" t="s">
        <v>1474</v>
      </c>
      <c r="E582" s="22" t="s">
        <v>136</v>
      </c>
      <c r="F582" s="22" t="s">
        <v>252</v>
      </c>
      <c r="G582" s="22">
        <v>2020</v>
      </c>
      <c r="H582" s="22" t="s">
        <v>136</v>
      </c>
      <c r="I582" s="22" t="s">
        <v>533</v>
      </c>
      <c r="J582" s="22">
        <v>1324639996</v>
      </c>
      <c r="K582" s="22">
        <f t="shared" si="87"/>
        <v>40</v>
      </c>
      <c r="L582" s="22">
        <f t="shared" si="88"/>
        <v>40</v>
      </c>
      <c r="M582" s="22">
        <v>40</v>
      </c>
      <c r="N582" s="22"/>
      <c r="O582" s="22"/>
      <c r="P582" s="22"/>
      <c r="Q582" s="22"/>
      <c r="R582" s="22"/>
      <c r="S582" s="22"/>
      <c r="T582" s="22"/>
      <c r="U582" s="22"/>
      <c r="V582" s="22"/>
      <c r="W582" s="22"/>
      <c r="X582" s="22"/>
      <c r="Y582" s="22" t="s">
        <v>124</v>
      </c>
      <c r="Z582" s="22" t="s">
        <v>125</v>
      </c>
      <c r="AA582" s="22" t="s">
        <v>125</v>
      </c>
      <c r="AB582" s="22" t="s">
        <v>126</v>
      </c>
      <c r="AC582" s="22" t="s">
        <v>126</v>
      </c>
      <c r="AD582" s="22" t="s">
        <v>126</v>
      </c>
      <c r="AE582" s="22">
        <v>22</v>
      </c>
      <c r="AF582" s="22">
        <v>67</v>
      </c>
      <c r="AG582" s="22">
        <v>201</v>
      </c>
      <c r="AH582" s="22" t="s">
        <v>1259</v>
      </c>
      <c r="AI582" s="22" t="s">
        <v>1474</v>
      </c>
      <c r="AJ582" s="29"/>
    </row>
    <row r="583" ht="35.1" customHeight="1" spans="1:36">
      <c r="A583" s="21"/>
      <c r="B583" s="22">
        <v>1</v>
      </c>
      <c r="C583" s="30" t="s">
        <v>1475</v>
      </c>
      <c r="D583" s="22" t="s">
        <v>1476</v>
      </c>
      <c r="E583" s="22" t="s">
        <v>136</v>
      </c>
      <c r="F583" s="22" t="s">
        <v>252</v>
      </c>
      <c r="G583" s="22">
        <v>2020</v>
      </c>
      <c r="H583" s="22" t="s">
        <v>136</v>
      </c>
      <c r="I583" s="22" t="s">
        <v>533</v>
      </c>
      <c r="J583" s="22">
        <v>1324639996</v>
      </c>
      <c r="K583" s="22">
        <f t="shared" si="87"/>
        <v>55</v>
      </c>
      <c r="L583" s="22">
        <f t="shared" si="88"/>
        <v>55</v>
      </c>
      <c r="M583" s="22">
        <v>55</v>
      </c>
      <c r="N583" s="22"/>
      <c r="O583" s="22"/>
      <c r="P583" s="22"/>
      <c r="Q583" s="22"/>
      <c r="R583" s="22"/>
      <c r="S583" s="22"/>
      <c r="T583" s="22"/>
      <c r="U583" s="22"/>
      <c r="V583" s="22"/>
      <c r="W583" s="22"/>
      <c r="X583" s="22"/>
      <c r="Y583" s="22" t="s">
        <v>124</v>
      </c>
      <c r="Z583" s="22" t="s">
        <v>125</v>
      </c>
      <c r="AA583" s="22" t="s">
        <v>125</v>
      </c>
      <c r="AB583" s="22" t="s">
        <v>126</v>
      </c>
      <c r="AC583" s="22" t="s">
        <v>126</v>
      </c>
      <c r="AD583" s="22" t="s">
        <v>126</v>
      </c>
      <c r="AE583" s="22">
        <v>27</v>
      </c>
      <c r="AF583" s="22">
        <v>82</v>
      </c>
      <c r="AG583" s="22">
        <v>254</v>
      </c>
      <c r="AH583" s="22" t="s">
        <v>1259</v>
      </c>
      <c r="AI583" s="22" t="s">
        <v>1476</v>
      </c>
      <c r="AJ583" s="29"/>
    </row>
    <row r="584" ht="35.1" customHeight="1" spans="1:36">
      <c r="A584" s="21"/>
      <c r="B584" s="22">
        <v>1</v>
      </c>
      <c r="C584" s="30" t="s">
        <v>1477</v>
      </c>
      <c r="D584" s="22" t="s">
        <v>1478</v>
      </c>
      <c r="E584" s="22" t="s">
        <v>316</v>
      </c>
      <c r="F584" s="22" t="s">
        <v>829</v>
      </c>
      <c r="G584" s="22">
        <v>2020</v>
      </c>
      <c r="H584" s="22" t="s">
        <v>316</v>
      </c>
      <c r="I584" s="22" t="s">
        <v>550</v>
      </c>
      <c r="J584" s="22">
        <v>18809158865</v>
      </c>
      <c r="K584" s="22">
        <f t="shared" si="87"/>
        <v>65</v>
      </c>
      <c r="L584" s="22">
        <f t="shared" si="88"/>
        <v>65</v>
      </c>
      <c r="M584" s="22">
        <v>65</v>
      </c>
      <c r="N584" s="22"/>
      <c r="O584" s="22"/>
      <c r="P584" s="22"/>
      <c r="Q584" s="22"/>
      <c r="R584" s="22"/>
      <c r="S584" s="22"/>
      <c r="T584" s="22"/>
      <c r="U584" s="22"/>
      <c r="V584" s="22"/>
      <c r="W584" s="22"/>
      <c r="X584" s="22"/>
      <c r="Y584" s="22" t="s">
        <v>124</v>
      </c>
      <c r="Z584" s="22" t="s">
        <v>125</v>
      </c>
      <c r="AA584" s="22" t="s">
        <v>125</v>
      </c>
      <c r="AB584" s="22" t="s">
        <v>126</v>
      </c>
      <c r="AC584" s="22" t="s">
        <v>126</v>
      </c>
      <c r="AD584" s="22" t="s">
        <v>126</v>
      </c>
      <c r="AE584" s="22">
        <v>24</v>
      </c>
      <c r="AF584" s="22">
        <v>72</v>
      </c>
      <c r="AG584" s="22">
        <v>231</v>
      </c>
      <c r="AH584" s="22" t="s">
        <v>1259</v>
      </c>
      <c r="AI584" s="22" t="s">
        <v>1478</v>
      </c>
      <c r="AJ584" s="29"/>
    </row>
    <row r="585" ht="35.1" customHeight="1" spans="1:36">
      <c r="A585" s="21"/>
      <c r="B585" s="22">
        <v>1</v>
      </c>
      <c r="C585" s="30" t="s">
        <v>1479</v>
      </c>
      <c r="D585" s="22" t="s">
        <v>1480</v>
      </c>
      <c r="E585" s="22" t="s">
        <v>238</v>
      </c>
      <c r="F585" s="22" t="s">
        <v>483</v>
      </c>
      <c r="G585" s="22">
        <v>2020</v>
      </c>
      <c r="H585" s="22" t="s">
        <v>238</v>
      </c>
      <c r="I585" s="22" t="s">
        <v>553</v>
      </c>
      <c r="J585" s="22">
        <v>13309156680</v>
      </c>
      <c r="K585" s="22">
        <f t="shared" si="87"/>
        <v>8</v>
      </c>
      <c r="L585" s="22">
        <f t="shared" si="88"/>
        <v>8</v>
      </c>
      <c r="M585" s="22">
        <v>8</v>
      </c>
      <c r="N585" s="22"/>
      <c r="O585" s="22"/>
      <c r="P585" s="22"/>
      <c r="Q585" s="22"/>
      <c r="R585" s="22"/>
      <c r="S585" s="22"/>
      <c r="T585" s="22"/>
      <c r="U585" s="22"/>
      <c r="V585" s="22"/>
      <c r="W585" s="22"/>
      <c r="X585" s="22"/>
      <c r="Y585" s="22" t="s">
        <v>124</v>
      </c>
      <c r="Z585" s="22" t="s">
        <v>125</v>
      </c>
      <c r="AA585" s="22" t="s">
        <v>125</v>
      </c>
      <c r="AB585" s="22" t="s">
        <v>126</v>
      </c>
      <c r="AC585" s="22" t="s">
        <v>126</v>
      </c>
      <c r="AD585" s="22" t="s">
        <v>126</v>
      </c>
      <c r="AE585" s="22">
        <v>24</v>
      </c>
      <c r="AF585" s="22">
        <v>71</v>
      </c>
      <c r="AG585" s="22">
        <v>200</v>
      </c>
      <c r="AH585" s="22" t="s">
        <v>1259</v>
      </c>
      <c r="AI585" s="22" t="s">
        <v>1480</v>
      </c>
      <c r="AJ585" s="29"/>
    </row>
    <row r="586" ht="35.1" customHeight="1" spans="1:36">
      <c r="A586" s="21"/>
      <c r="B586" s="22">
        <v>1</v>
      </c>
      <c r="C586" s="30" t="s">
        <v>1481</v>
      </c>
      <c r="D586" s="22" t="s">
        <v>1482</v>
      </c>
      <c r="E586" s="22" t="s">
        <v>238</v>
      </c>
      <c r="F586" s="22" t="s">
        <v>738</v>
      </c>
      <c r="G586" s="22">
        <v>2020</v>
      </c>
      <c r="H586" s="22" t="s">
        <v>238</v>
      </c>
      <c r="I586" s="22" t="s">
        <v>553</v>
      </c>
      <c r="J586" s="22">
        <v>13309156680</v>
      </c>
      <c r="K586" s="22">
        <f t="shared" si="87"/>
        <v>25</v>
      </c>
      <c r="L586" s="22">
        <f t="shared" si="88"/>
        <v>25</v>
      </c>
      <c r="M586" s="22">
        <v>25</v>
      </c>
      <c r="N586" s="22"/>
      <c r="O586" s="22"/>
      <c r="P586" s="22"/>
      <c r="Q586" s="22"/>
      <c r="R586" s="22"/>
      <c r="S586" s="22"/>
      <c r="T586" s="22"/>
      <c r="U586" s="22"/>
      <c r="V586" s="22"/>
      <c r="W586" s="22"/>
      <c r="X586" s="22"/>
      <c r="Y586" s="22" t="s">
        <v>124</v>
      </c>
      <c r="Z586" s="22" t="s">
        <v>125</v>
      </c>
      <c r="AA586" s="22" t="s">
        <v>125</v>
      </c>
      <c r="AB586" s="22" t="s">
        <v>126</v>
      </c>
      <c r="AC586" s="22" t="s">
        <v>126</v>
      </c>
      <c r="AD586" s="22" t="s">
        <v>126</v>
      </c>
      <c r="AE586" s="22">
        <v>26</v>
      </c>
      <c r="AF586" s="22">
        <v>77</v>
      </c>
      <c r="AG586" s="22">
        <v>215</v>
      </c>
      <c r="AH586" s="22" t="s">
        <v>1259</v>
      </c>
      <c r="AI586" s="22" t="s">
        <v>1482</v>
      </c>
      <c r="AJ586" s="29"/>
    </row>
    <row r="587" ht="35.1" customHeight="1" spans="1:36">
      <c r="A587" s="21"/>
      <c r="B587" s="22">
        <v>1</v>
      </c>
      <c r="C587" s="30" t="s">
        <v>1483</v>
      </c>
      <c r="D587" s="22" t="s">
        <v>1484</v>
      </c>
      <c r="E587" s="22" t="s">
        <v>238</v>
      </c>
      <c r="F587" s="22" t="s">
        <v>859</v>
      </c>
      <c r="G587" s="22">
        <v>2020</v>
      </c>
      <c r="H587" s="22" t="s">
        <v>238</v>
      </c>
      <c r="I587" s="22" t="s">
        <v>553</v>
      </c>
      <c r="J587" s="22">
        <v>13309156680</v>
      </c>
      <c r="K587" s="22">
        <f t="shared" si="87"/>
        <v>50</v>
      </c>
      <c r="L587" s="22">
        <f t="shared" si="88"/>
        <v>50</v>
      </c>
      <c r="M587" s="22">
        <v>50</v>
      </c>
      <c r="N587" s="22"/>
      <c r="O587" s="22"/>
      <c r="P587" s="22"/>
      <c r="Q587" s="22"/>
      <c r="R587" s="22"/>
      <c r="S587" s="22"/>
      <c r="T587" s="22"/>
      <c r="U587" s="22"/>
      <c r="V587" s="22"/>
      <c r="W587" s="22"/>
      <c r="X587" s="22"/>
      <c r="Y587" s="22" t="s">
        <v>124</v>
      </c>
      <c r="Z587" s="22" t="s">
        <v>125</v>
      </c>
      <c r="AA587" s="22" t="s">
        <v>126</v>
      </c>
      <c r="AB587" s="22" t="s">
        <v>126</v>
      </c>
      <c r="AC587" s="22" t="s">
        <v>126</v>
      </c>
      <c r="AD587" s="22" t="s">
        <v>126</v>
      </c>
      <c r="AE587" s="22">
        <v>29</v>
      </c>
      <c r="AF587" s="22">
        <v>88</v>
      </c>
      <c r="AG587" s="22">
        <v>258</v>
      </c>
      <c r="AH587" s="22" t="s">
        <v>1259</v>
      </c>
      <c r="AI587" s="22" t="s">
        <v>1484</v>
      </c>
      <c r="AJ587" s="29"/>
    </row>
    <row r="588" ht="35.1" customHeight="1" spans="1:36">
      <c r="A588" s="21"/>
      <c r="B588" s="22">
        <v>1</v>
      </c>
      <c r="C588" s="30" t="s">
        <v>1485</v>
      </c>
      <c r="D588" s="22" t="s">
        <v>1486</v>
      </c>
      <c r="E588" s="22" t="s">
        <v>150</v>
      </c>
      <c r="F588" s="22" t="s">
        <v>460</v>
      </c>
      <c r="G588" s="22">
        <v>2020</v>
      </c>
      <c r="H588" s="22" t="s">
        <v>150</v>
      </c>
      <c r="I588" s="22" t="s">
        <v>537</v>
      </c>
      <c r="J588" s="22">
        <v>13700252562</v>
      </c>
      <c r="K588" s="22">
        <f t="shared" si="87"/>
        <v>100</v>
      </c>
      <c r="L588" s="22">
        <f t="shared" si="88"/>
        <v>100</v>
      </c>
      <c r="M588" s="22">
        <v>100</v>
      </c>
      <c r="N588" s="22"/>
      <c r="O588" s="22"/>
      <c r="P588" s="22"/>
      <c r="Q588" s="22"/>
      <c r="R588" s="22"/>
      <c r="S588" s="22"/>
      <c r="T588" s="22"/>
      <c r="U588" s="22"/>
      <c r="V588" s="22"/>
      <c r="W588" s="22"/>
      <c r="X588" s="22"/>
      <c r="Y588" s="22" t="s">
        <v>124</v>
      </c>
      <c r="Z588" s="22" t="s">
        <v>125</v>
      </c>
      <c r="AA588" s="22" t="s">
        <v>126</v>
      </c>
      <c r="AB588" s="22" t="s">
        <v>126</v>
      </c>
      <c r="AC588" s="22" t="s">
        <v>126</v>
      </c>
      <c r="AD588" s="22" t="s">
        <v>126</v>
      </c>
      <c r="AE588" s="22">
        <v>21</v>
      </c>
      <c r="AF588" s="22">
        <v>62</v>
      </c>
      <c r="AG588" s="22">
        <v>195</v>
      </c>
      <c r="AH588" s="22" t="s">
        <v>1259</v>
      </c>
      <c r="AI588" s="22" t="s">
        <v>1486</v>
      </c>
      <c r="AJ588" s="29"/>
    </row>
    <row r="589" ht="35.1" customHeight="1" spans="1:36">
      <c r="A589" s="21"/>
      <c r="B589" s="22">
        <v>1</v>
      </c>
      <c r="C589" s="30" t="s">
        <v>1487</v>
      </c>
      <c r="D589" s="22" t="s">
        <v>1488</v>
      </c>
      <c r="E589" s="22" t="s">
        <v>150</v>
      </c>
      <c r="F589" s="22" t="s">
        <v>679</v>
      </c>
      <c r="G589" s="22">
        <v>2020</v>
      </c>
      <c r="H589" s="22" t="s">
        <v>150</v>
      </c>
      <c r="I589" s="22" t="s">
        <v>537</v>
      </c>
      <c r="J589" s="22">
        <v>13700252562</v>
      </c>
      <c r="K589" s="22">
        <f t="shared" si="87"/>
        <v>50</v>
      </c>
      <c r="L589" s="22">
        <f t="shared" si="88"/>
        <v>50</v>
      </c>
      <c r="M589" s="22">
        <v>50</v>
      </c>
      <c r="N589" s="22"/>
      <c r="O589" s="22"/>
      <c r="P589" s="22"/>
      <c r="Q589" s="22"/>
      <c r="R589" s="22"/>
      <c r="S589" s="22"/>
      <c r="T589" s="22"/>
      <c r="U589" s="22"/>
      <c r="V589" s="22"/>
      <c r="W589" s="22"/>
      <c r="X589" s="22"/>
      <c r="Y589" s="22" t="s">
        <v>124</v>
      </c>
      <c r="Z589" s="22" t="s">
        <v>125</v>
      </c>
      <c r="AA589" s="22" t="s">
        <v>125</v>
      </c>
      <c r="AB589" s="22" t="s">
        <v>126</v>
      </c>
      <c r="AC589" s="22" t="s">
        <v>126</v>
      </c>
      <c r="AD589" s="22" t="s">
        <v>126</v>
      </c>
      <c r="AE589" s="22">
        <v>18</v>
      </c>
      <c r="AF589" s="22">
        <v>53</v>
      </c>
      <c r="AG589" s="22">
        <v>176</v>
      </c>
      <c r="AH589" s="22" t="s">
        <v>1259</v>
      </c>
      <c r="AI589" s="22" t="s">
        <v>1488</v>
      </c>
      <c r="AJ589" s="29"/>
    </row>
    <row r="590" ht="35.1" customHeight="1" spans="1:36">
      <c r="A590" s="21"/>
      <c r="B590" s="22">
        <v>1</v>
      </c>
      <c r="C590" s="30" t="s">
        <v>1489</v>
      </c>
      <c r="D590" s="22" t="s">
        <v>1490</v>
      </c>
      <c r="E590" s="22" t="s">
        <v>316</v>
      </c>
      <c r="F590" s="22" t="s">
        <v>335</v>
      </c>
      <c r="G590" s="22">
        <v>2020</v>
      </c>
      <c r="H590" s="22" t="s">
        <v>316</v>
      </c>
      <c r="I590" s="22" t="s">
        <v>550</v>
      </c>
      <c r="J590" s="22">
        <v>18809158865</v>
      </c>
      <c r="K590" s="22">
        <f t="shared" si="87"/>
        <v>90</v>
      </c>
      <c r="L590" s="22">
        <f t="shared" si="88"/>
        <v>90</v>
      </c>
      <c r="M590" s="22">
        <v>90</v>
      </c>
      <c r="N590" s="22"/>
      <c r="O590" s="22"/>
      <c r="P590" s="22"/>
      <c r="Q590" s="22"/>
      <c r="R590" s="22"/>
      <c r="S590" s="22"/>
      <c r="T590" s="22"/>
      <c r="U590" s="22"/>
      <c r="V590" s="22"/>
      <c r="W590" s="22"/>
      <c r="X590" s="22"/>
      <c r="Y590" s="22" t="s">
        <v>124</v>
      </c>
      <c r="Z590" s="22" t="s">
        <v>125</v>
      </c>
      <c r="AA590" s="22" t="s">
        <v>126</v>
      </c>
      <c r="AB590" s="22" t="s">
        <v>126</v>
      </c>
      <c r="AC590" s="22" t="s">
        <v>126</v>
      </c>
      <c r="AD590" s="22" t="s">
        <v>126</v>
      </c>
      <c r="AE590" s="22">
        <v>21</v>
      </c>
      <c r="AF590" s="22">
        <v>64</v>
      </c>
      <c r="AG590" s="22">
        <v>158</v>
      </c>
      <c r="AH590" s="22" t="s">
        <v>1259</v>
      </c>
      <c r="AI590" s="22" t="s">
        <v>1490</v>
      </c>
      <c r="AJ590" s="29"/>
    </row>
    <row r="591" ht="35.1" customHeight="1" spans="1:36">
      <c r="A591" s="21"/>
      <c r="B591" s="22">
        <v>1</v>
      </c>
      <c r="C591" s="30" t="s">
        <v>1491</v>
      </c>
      <c r="D591" s="22" t="s">
        <v>1492</v>
      </c>
      <c r="E591" s="22" t="s">
        <v>238</v>
      </c>
      <c r="F591" s="22" t="s">
        <v>239</v>
      </c>
      <c r="G591" s="22">
        <v>2020</v>
      </c>
      <c r="H591" s="22" t="s">
        <v>238</v>
      </c>
      <c r="I591" s="22" t="s">
        <v>553</v>
      </c>
      <c r="J591" s="22">
        <v>13309156680</v>
      </c>
      <c r="K591" s="22">
        <f t="shared" si="87"/>
        <v>120</v>
      </c>
      <c r="L591" s="22">
        <f t="shared" si="88"/>
        <v>120</v>
      </c>
      <c r="M591" s="22">
        <v>120</v>
      </c>
      <c r="N591" s="22"/>
      <c r="O591" s="22"/>
      <c r="P591" s="22"/>
      <c r="Q591" s="22"/>
      <c r="R591" s="22"/>
      <c r="S591" s="22"/>
      <c r="T591" s="22"/>
      <c r="U591" s="22"/>
      <c r="V591" s="22"/>
      <c r="W591" s="22"/>
      <c r="X591" s="22"/>
      <c r="Y591" s="22" t="s">
        <v>124</v>
      </c>
      <c r="Z591" s="22" t="s">
        <v>125</v>
      </c>
      <c r="AA591" s="22" t="s">
        <v>125</v>
      </c>
      <c r="AB591" s="22" t="s">
        <v>126</v>
      </c>
      <c r="AC591" s="22" t="s">
        <v>126</v>
      </c>
      <c r="AD591" s="22" t="s">
        <v>126</v>
      </c>
      <c r="AE591" s="22">
        <v>27</v>
      </c>
      <c r="AF591" s="22">
        <v>82</v>
      </c>
      <c r="AG591" s="22">
        <v>156</v>
      </c>
      <c r="AH591" s="22" t="s">
        <v>1259</v>
      </c>
      <c r="AI591" s="22" t="s">
        <v>1492</v>
      </c>
      <c r="AJ591" s="29"/>
    </row>
    <row r="592" ht="35.1" customHeight="1" spans="1:36">
      <c r="A592" s="21"/>
      <c r="B592" s="22">
        <v>1</v>
      </c>
      <c r="C592" s="30" t="s">
        <v>1493</v>
      </c>
      <c r="D592" s="22" t="s">
        <v>1494</v>
      </c>
      <c r="E592" s="22" t="s">
        <v>238</v>
      </c>
      <c r="F592" s="22" t="s">
        <v>480</v>
      </c>
      <c r="G592" s="22">
        <v>2020</v>
      </c>
      <c r="H592" s="22" t="s">
        <v>238</v>
      </c>
      <c r="I592" s="22" t="s">
        <v>553</v>
      </c>
      <c r="J592" s="22">
        <v>13309156680</v>
      </c>
      <c r="K592" s="22">
        <f t="shared" si="87"/>
        <v>20</v>
      </c>
      <c r="L592" s="22">
        <f t="shared" si="88"/>
        <v>20</v>
      </c>
      <c r="M592" s="22">
        <v>20</v>
      </c>
      <c r="N592" s="22"/>
      <c r="O592" s="22"/>
      <c r="P592" s="22"/>
      <c r="Q592" s="22"/>
      <c r="R592" s="22"/>
      <c r="S592" s="22"/>
      <c r="T592" s="22"/>
      <c r="U592" s="22"/>
      <c r="V592" s="22"/>
      <c r="W592" s="22"/>
      <c r="X592" s="22"/>
      <c r="Y592" s="22" t="s">
        <v>124</v>
      </c>
      <c r="Z592" s="22" t="s">
        <v>125</v>
      </c>
      <c r="AA592" s="22" t="s">
        <v>125</v>
      </c>
      <c r="AB592" s="22" t="s">
        <v>126</v>
      </c>
      <c r="AC592" s="22" t="s">
        <v>126</v>
      </c>
      <c r="AD592" s="22" t="s">
        <v>126</v>
      </c>
      <c r="AE592" s="22">
        <v>18</v>
      </c>
      <c r="AF592" s="22">
        <v>55</v>
      </c>
      <c r="AG592" s="22">
        <v>258</v>
      </c>
      <c r="AH592" s="22" t="s">
        <v>1259</v>
      </c>
      <c r="AI592" s="22" t="s">
        <v>1494</v>
      </c>
      <c r="AJ592" s="29"/>
    </row>
    <row r="593" ht="35.1" customHeight="1" spans="1:36">
      <c r="A593" s="21"/>
      <c r="B593" s="22">
        <v>1</v>
      </c>
      <c r="C593" s="30" t="s">
        <v>1495</v>
      </c>
      <c r="D593" s="22" t="s">
        <v>1496</v>
      </c>
      <c r="E593" s="22" t="s">
        <v>348</v>
      </c>
      <c r="F593" s="22" t="s">
        <v>1015</v>
      </c>
      <c r="G593" s="22">
        <v>2020</v>
      </c>
      <c r="H593" s="22" t="s">
        <v>348</v>
      </c>
      <c r="I593" s="22" t="s">
        <v>546</v>
      </c>
      <c r="J593" s="22">
        <v>13992556669</v>
      </c>
      <c r="K593" s="22">
        <f t="shared" si="87"/>
        <v>100</v>
      </c>
      <c r="L593" s="22">
        <f t="shared" si="88"/>
        <v>100</v>
      </c>
      <c r="M593" s="22">
        <v>100</v>
      </c>
      <c r="N593" s="22"/>
      <c r="O593" s="22"/>
      <c r="P593" s="22"/>
      <c r="Q593" s="22"/>
      <c r="R593" s="22"/>
      <c r="S593" s="22"/>
      <c r="T593" s="22"/>
      <c r="U593" s="22"/>
      <c r="V593" s="22"/>
      <c r="W593" s="22"/>
      <c r="X593" s="22"/>
      <c r="Y593" s="22" t="s">
        <v>124</v>
      </c>
      <c r="Z593" s="22" t="s">
        <v>125</v>
      </c>
      <c r="AA593" s="22" t="s">
        <v>125</v>
      </c>
      <c r="AB593" s="22" t="s">
        <v>126</v>
      </c>
      <c r="AC593" s="22" t="s">
        <v>126</v>
      </c>
      <c r="AD593" s="22" t="s">
        <v>126</v>
      </c>
      <c r="AE593" s="22">
        <v>18</v>
      </c>
      <c r="AF593" s="22">
        <v>55</v>
      </c>
      <c r="AG593" s="22">
        <v>324</v>
      </c>
      <c r="AH593" s="22" t="s">
        <v>1259</v>
      </c>
      <c r="AI593" s="22" t="s">
        <v>1496</v>
      </c>
      <c r="AJ593" s="29"/>
    </row>
    <row r="594" ht="35.1" customHeight="1" spans="1:36">
      <c r="A594" s="21"/>
      <c r="B594" s="22">
        <v>1</v>
      </c>
      <c r="C594" s="30" t="s">
        <v>1497</v>
      </c>
      <c r="D594" s="22" t="s">
        <v>1498</v>
      </c>
      <c r="E594" s="22" t="s">
        <v>348</v>
      </c>
      <c r="F594" s="22" t="s">
        <v>355</v>
      </c>
      <c r="G594" s="22">
        <v>2020</v>
      </c>
      <c r="H594" s="22" t="s">
        <v>348</v>
      </c>
      <c r="I594" s="22" t="s">
        <v>546</v>
      </c>
      <c r="J594" s="22">
        <v>13992556669</v>
      </c>
      <c r="K594" s="22">
        <f t="shared" si="87"/>
        <v>70</v>
      </c>
      <c r="L594" s="22">
        <f t="shared" si="88"/>
        <v>70</v>
      </c>
      <c r="M594" s="22">
        <v>70</v>
      </c>
      <c r="N594" s="22"/>
      <c r="O594" s="22"/>
      <c r="P594" s="22"/>
      <c r="Q594" s="22"/>
      <c r="R594" s="22"/>
      <c r="S594" s="22"/>
      <c r="T594" s="22"/>
      <c r="U594" s="22"/>
      <c r="V594" s="22"/>
      <c r="W594" s="22"/>
      <c r="X594" s="22"/>
      <c r="Y594" s="22" t="s">
        <v>124</v>
      </c>
      <c r="Z594" s="22" t="s">
        <v>125</v>
      </c>
      <c r="AA594" s="22" t="s">
        <v>125</v>
      </c>
      <c r="AB594" s="22" t="s">
        <v>126</v>
      </c>
      <c r="AC594" s="22" t="s">
        <v>126</v>
      </c>
      <c r="AD594" s="22" t="s">
        <v>126</v>
      </c>
      <c r="AE594" s="22">
        <v>18</v>
      </c>
      <c r="AF594" s="22">
        <v>54</v>
      </c>
      <c r="AG594" s="22">
        <v>156</v>
      </c>
      <c r="AH594" s="22" t="s">
        <v>1259</v>
      </c>
      <c r="AI594" s="22" t="s">
        <v>1498</v>
      </c>
      <c r="AJ594" s="29"/>
    </row>
    <row r="595" ht="35.1" customHeight="1" spans="1:36">
      <c r="A595" s="21"/>
      <c r="B595" s="22">
        <v>1</v>
      </c>
      <c r="C595" s="30" t="s">
        <v>1499</v>
      </c>
      <c r="D595" s="22" t="s">
        <v>1500</v>
      </c>
      <c r="E595" s="22" t="s">
        <v>154</v>
      </c>
      <c r="F595" s="22" t="s">
        <v>447</v>
      </c>
      <c r="G595" s="22">
        <v>2020</v>
      </c>
      <c r="H595" s="22" t="s">
        <v>154</v>
      </c>
      <c r="I595" s="22" t="s">
        <v>542</v>
      </c>
      <c r="J595" s="22">
        <v>18009158635</v>
      </c>
      <c r="K595" s="22">
        <f t="shared" si="87"/>
        <v>30</v>
      </c>
      <c r="L595" s="22">
        <f t="shared" si="88"/>
        <v>30</v>
      </c>
      <c r="M595" s="22">
        <v>30</v>
      </c>
      <c r="N595" s="22"/>
      <c r="O595" s="22"/>
      <c r="P595" s="22"/>
      <c r="Q595" s="22"/>
      <c r="R595" s="22"/>
      <c r="S595" s="22"/>
      <c r="T595" s="22"/>
      <c r="U595" s="22"/>
      <c r="V595" s="22"/>
      <c r="W595" s="22"/>
      <c r="X595" s="22"/>
      <c r="Y595" s="22" t="s">
        <v>124</v>
      </c>
      <c r="Z595" s="22" t="s">
        <v>125</v>
      </c>
      <c r="AA595" s="22" t="s">
        <v>125</v>
      </c>
      <c r="AB595" s="22" t="s">
        <v>126</v>
      </c>
      <c r="AC595" s="22" t="s">
        <v>126</v>
      </c>
      <c r="AD595" s="22" t="s">
        <v>126</v>
      </c>
      <c r="AE595" s="22">
        <v>21</v>
      </c>
      <c r="AF595" s="22">
        <v>62</v>
      </c>
      <c r="AG595" s="22">
        <v>147</v>
      </c>
      <c r="AH595" s="22" t="s">
        <v>1259</v>
      </c>
      <c r="AI595" s="22" t="s">
        <v>1500</v>
      </c>
      <c r="AJ595" s="29"/>
    </row>
    <row r="596" ht="35.1" customHeight="1" spans="1:36">
      <c r="A596" s="21"/>
      <c r="B596" s="22">
        <v>1</v>
      </c>
      <c r="C596" s="30" t="s">
        <v>1501</v>
      </c>
      <c r="D596" s="22" t="s">
        <v>1502</v>
      </c>
      <c r="E596" s="22" t="s">
        <v>150</v>
      </c>
      <c r="F596" s="22" t="s">
        <v>679</v>
      </c>
      <c r="G596" s="22">
        <v>2020</v>
      </c>
      <c r="H596" s="22" t="s">
        <v>150</v>
      </c>
      <c r="I596" s="22" t="s">
        <v>537</v>
      </c>
      <c r="J596" s="22">
        <v>13700252562</v>
      </c>
      <c r="K596" s="22">
        <f t="shared" si="87"/>
        <v>240</v>
      </c>
      <c r="L596" s="22">
        <f t="shared" si="88"/>
        <v>240</v>
      </c>
      <c r="M596" s="22">
        <v>240</v>
      </c>
      <c r="N596" s="22"/>
      <c r="O596" s="22"/>
      <c r="P596" s="22"/>
      <c r="Q596" s="22"/>
      <c r="R596" s="22"/>
      <c r="S596" s="22"/>
      <c r="T596" s="22"/>
      <c r="U596" s="22"/>
      <c r="V596" s="22"/>
      <c r="W596" s="22"/>
      <c r="X596" s="22"/>
      <c r="Y596" s="22" t="s">
        <v>124</v>
      </c>
      <c r="Z596" s="22" t="s">
        <v>125</v>
      </c>
      <c r="AA596" s="22" t="s">
        <v>125</v>
      </c>
      <c r="AB596" s="22" t="s">
        <v>126</v>
      </c>
      <c r="AC596" s="22" t="s">
        <v>126</v>
      </c>
      <c r="AD596" s="22" t="s">
        <v>126</v>
      </c>
      <c r="AE596" s="22">
        <v>15</v>
      </c>
      <c r="AF596" s="22">
        <v>45</v>
      </c>
      <c r="AG596" s="22">
        <v>138</v>
      </c>
      <c r="AH596" s="22" t="s">
        <v>1259</v>
      </c>
      <c r="AI596" s="22" t="s">
        <v>1502</v>
      </c>
      <c r="AJ596" s="29"/>
    </row>
    <row r="597" ht="35.1" customHeight="1" spans="1:36">
      <c r="A597" s="21"/>
      <c r="B597" s="22">
        <v>1</v>
      </c>
      <c r="C597" s="30" t="s">
        <v>1503</v>
      </c>
      <c r="D597" s="22" t="s">
        <v>1504</v>
      </c>
      <c r="E597" s="22" t="s">
        <v>150</v>
      </c>
      <c r="F597" s="22" t="s">
        <v>217</v>
      </c>
      <c r="G597" s="22">
        <v>2020</v>
      </c>
      <c r="H597" s="22" t="s">
        <v>947</v>
      </c>
      <c r="I597" s="22" t="s">
        <v>948</v>
      </c>
      <c r="J597" s="22">
        <v>8822631</v>
      </c>
      <c r="K597" s="22">
        <f t="shared" si="87"/>
        <v>150</v>
      </c>
      <c r="L597" s="22">
        <f t="shared" si="88"/>
        <v>150</v>
      </c>
      <c r="M597" s="22">
        <v>150</v>
      </c>
      <c r="N597" s="22"/>
      <c r="O597" s="22"/>
      <c r="P597" s="22"/>
      <c r="Q597" s="22"/>
      <c r="R597" s="22"/>
      <c r="S597" s="22"/>
      <c r="T597" s="22"/>
      <c r="U597" s="22"/>
      <c r="V597" s="22"/>
      <c r="W597" s="22"/>
      <c r="X597" s="22"/>
      <c r="Y597" s="22" t="s">
        <v>124</v>
      </c>
      <c r="Z597" s="22" t="s">
        <v>125</v>
      </c>
      <c r="AA597" s="22" t="s">
        <v>125</v>
      </c>
      <c r="AB597" s="22" t="s">
        <v>126</v>
      </c>
      <c r="AC597" s="22" t="s">
        <v>126</v>
      </c>
      <c r="AD597" s="22" t="s">
        <v>126</v>
      </c>
      <c r="AE597" s="22">
        <v>13</v>
      </c>
      <c r="AF597" s="22">
        <v>38</v>
      </c>
      <c r="AG597" s="22">
        <v>156</v>
      </c>
      <c r="AH597" s="22" t="s">
        <v>1259</v>
      </c>
      <c r="AI597" s="22" t="s">
        <v>1504</v>
      </c>
      <c r="AJ597" s="29"/>
    </row>
    <row r="598" ht="35.1" customHeight="1" spans="1:36">
      <c r="A598" s="21"/>
      <c r="B598" s="22">
        <v>1</v>
      </c>
      <c r="C598" s="30" t="s">
        <v>1505</v>
      </c>
      <c r="D598" s="22" t="s">
        <v>1506</v>
      </c>
      <c r="E598" s="22" t="s">
        <v>229</v>
      </c>
      <c r="F598" s="22" t="s">
        <v>942</v>
      </c>
      <c r="G598" s="22">
        <v>2020</v>
      </c>
      <c r="H598" s="22" t="s">
        <v>229</v>
      </c>
      <c r="I598" s="22" t="s">
        <v>556</v>
      </c>
      <c r="J598" s="22">
        <v>18909155817</v>
      </c>
      <c r="K598" s="22">
        <f t="shared" si="87"/>
        <v>16</v>
      </c>
      <c r="L598" s="22">
        <f t="shared" si="88"/>
        <v>16</v>
      </c>
      <c r="M598" s="22">
        <v>16</v>
      </c>
      <c r="N598" s="22"/>
      <c r="O598" s="22"/>
      <c r="P598" s="22"/>
      <c r="Q598" s="22"/>
      <c r="R598" s="22"/>
      <c r="S598" s="22"/>
      <c r="T598" s="22"/>
      <c r="U598" s="22"/>
      <c r="V598" s="22"/>
      <c r="W598" s="22"/>
      <c r="X598" s="22"/>
      <c r="Y598" s="22" t="s">
        <v>124</v>
      </c>
      <c r="Z598" s="22" t="s">
        <v>125</v>
      </c>
      <c r="AA598" s="22" t="s">
        <v>125</v>
      </c>
      <c r="AB598" s="22" t="s">
        <v>126</v>
      </c>
      <c r="AC598" s="22" t="s">
        <v>126</v>
      </c>
      <c r="AD598" s="22" t="s">
        <v>126</v>
      </c>
      <c r="AE598" s="22">
        <v>13</v>
      </c>
      <c r="AF598" s="22">
        <v>39</v>
      </c>
      <c r="AG598" s="22">
        <v>147</v>
      </c>
      <c r="AH598" s="22" t="s">
        <v>1259</v>
      </c>
      <c r="AI598" s="22" t="s">
        <v>1506</v>
      </c>
      <c r="AJ598" s="29"/>
    </row>
    <row r="599" ht="35.1" customHeight="1" spans="1:36">
      <c r="A599" s="21"/>
      <c r="B599" s="22">
        <v>1</v>
      </c>
      <c r="C599" s="30" t="s">
        <v>1507</v>
      </c>
      <c r="D599" s="22" t="s">
        <v>1506</v>
      </c>
      <c r="E599" s="22" t="s">
        <v>229</v>
      </c>
      <c r="F599" s="22" t="s">
        <v>942</v>
      </c>
      <c r="G599" s="22">
        <v>2020</v>
      </c>
      <c r="H599" s="22" t="s">
        <v>229</v>
      </c>
      <c r="I599" s="22" t="s">
        <v>556</v>
      </c>
      <c r="J599" s="22">
        <v>18909155817</v>
      </c>
      <c r="K599" s="22">
        <f t="shared" si="87"/>
        <v>3</v>
      </c>
      <c r="L599" s="22">
        <f t="shared" si="88"/>
        <v>3</v>
      </c>
      <c r="M599" s="22">
        <v>3</v>
      </c>
      <c r="N599" s="22"/>
      <c r="O599" s="22"/>
      <c r="P599" s="22"/>
      <c r="Q599" s="22"/>
      <c r="R599" s="22"/>
      <c r="S599" s="22"/>
      <c r="T599" s="22"/>
      <c r="U599" s="22"/>
      <c r="V599" s="22"/>
      <c r="W599" s="22"/>
      <c r="X599" s="22"/>
      <c r="Y599" s="22" t="s">
        <v>124</v>
      </c>
      <c r="Z599" s="22" t="s">
        <v>125</v>
      </c>
      <c r="AA599" s="22" t="s">
        <v>125</v>
      </c>
      <c r="AB599" s="22" t="s">
        <v>126</v>
      </c>
      <c r="AC599" s="22" t="s">
        <v>126</v>
      </c>
      <c r="AD599" s="22" t="s">
        <v>126</v>
      </c>
      <c r="AE599" s="22">
        <v>15</v>
      </c>
      <c r="AF599" s="22">
        <v>46</v>
      </c>
      <c r="AG599" s="22">
        <v>183</v>
      </c>
      <c r="AH599" s="22" t="s">
        <v>1259</v>
      </c>
      <c r="AI599" s="22" t="s">
        <v>1506</v>
      </c>
      <c r="AJ599" s="29"/>
    </row>
    <row r="600" ht="35.1" customHeight="1" spans="1:36">
      <c r="A600" s="21"/>
      <c r="B600" s="22">
        <v>1</v>
      </c>
      <c r="C600" s="30" t="s">
        <v>1508</v>
      </c>
      <c r="D600" s="22" t="s">
        <v>1509</v>
      </c>
      <c r="E600" s="22" t="s">
        <v>229</v>
      </c>
      <c r="F600" s="22" t="s">
        <v>942</v>
      </c>
      <c r="G600" s="22">
        <v>2020</v>
      </c>
      <c r="H600" s="22" t="s">
        <v>229</v>
      </c>
      <c r="I600" s="22" t="s">
        <v>556</v>
      </c>
      <c r="J600" s="22">
        <v>18909155817</v>
      </c>
      <c r="K600" s="22">
        <f t="shared" si="87"/>
        <v>15</v>
      </c>
      <c r="L600" s="22">
        <f t="shared" si="88"/>
        <v>15</v>
      </c>
      <c r="M600" s="22">
        <v>15</v>
      </c>
      <c r="N600" s="22"/>
      <c r="O600" s="22"/>
      <c r="P600" s="22"/>
      <c r="Q600" s="22"/>
      <c r="R600" s="22"/>
      <c r="S600" s="22"/>
      <c r="T600" s="22"/>
      <c r="U600" s="22"/>
      <c r="V600" s="22"/>
      <c r="W600" s="22"/>
      <c r="X600" s="22"/>
      <c r="Y600" s="22" t="s">
        <v>124</v>
      </c>
      <c r="Z600" s="22" t="s">
        <v>125</v>
      </c>
      <c r="AA600" s="22" t="s">
        <v>125</v>
      </c>
      <c r="AB600" s="22" t="s">
        <v>126</v>
      </c>
      <c r="AC600" s="22" t="s">
        <v>126</v>
      </c>
      <c r="AD600" s="22" t="s">
        <v>126</v>
      </c>
      <c r="AE600" s="22">
        <v>19</v>
      </c>
      <c r="AF600" s="22">
        <v>57</v>
      </c>
      <c r="AG600" s="22">
        <v>164</v>
      </c>
      <c r="AH600" s="22" t="s">
        <v>1259</v>
      </c>
      <c r="AI600" s="22" t="s">
        <v>1509</v>
      </c>
      <c r="AJ600" s="29"/>
    </row>
    <row r="601" ht="35.1" customHeight="1" spans="1:36">
      <c r="A601" s="21"/>
      <c r="B601" s="22">
        <v>1</v>
      </c>
      <c r="C601" s="30" t="s">
        <v>1510</v>
      </c>
      <c r="D601" s="22" t="s">
        <v>1511</v>
      </c>
      <c r="E601" s="22" t="s">
        <v>229</v>
      </c>
      <c r="F601" s="22" t="s">
        <v>942</v>
      </c>
      <c r="G601" s="22">
        <v>2020</v>
      </c>
      <c r="H601" s="22" t="s">
        <v>229</v>
      </c>
      <c r="I601" s="22" t="s">
        <v>556</v>
      </c>
      <c r="J601" s="22">
        <v>18909155817</v>
      </c>
      <c r="K601" s="22">
        <f t="shared" si="87"/>
        <v>55</v>
      </c>
      <c r="L601" s="22">
        <f t="shared" si="88"/>
        <v>55</v>
      </c>
      <c r="M601" s="22">
        <v>55</v>
      </c>
      <c r="N601" s="22"/>
      <c r="O601" s="22"/>
      <c r="P601" s="22"/>
      <c r="Q601" s="22"/>
      <c r="R601" s="22"/>
      <c r="S601" s="22"/>
      <c r="T601" s="22"/>
      <c r="U601" s="22"/>
      <c r="V601" s="22"/>
      <c r="W601" s="22"/>
      <c r="X601" s="22"/>
      <c r="Y601" s="22" t="s">
        <v>124</v>
      </c>
      <c r="Z601" s="22" t="s">
        <v>125</v>
      </c>
      <c r="AA601" s="22" t="s">
        <v>125</v>
      </c>
      <c r="AB601" s="22" t="s">
        <v>126</v>
      </c>
      <c r="AC601" s="22" t="s">
        <v>126</v>
      </c>
      <c r="AD601" s="22" t="s">
        <v>126</v>
      </c>
      <c r="AE601" s="22">
        <v>20</v>
      </c>
      <c r="AF601" s="22">
        <v>59</v>
      </c>
      <c r="AG601" s="22">
        <v>156</v>
      </c>
      <c r="AH601" s="22" t="s">
        <v>1259</v>
      </c>
      <c r="AI601" s="22" t="s">
        <v>1511</v>
      </c>
      <c r="AJ601" s="29"/>
    </row>
    <row r="602" ht="35.1" customHeight="1" spans="1:36">
      <c r="A602" s="21"/>
      <c r="B602" s="22">
        <v>1</v>
      </c>
      <c r="C602" s="30" t="s">
        <v>1512</v>
      </c>
      <c r="D602" s="22" t="s">
        <v>1513</v>
      </c>
      <c r="E602" s="22" t="s">
        <v>316</v>
      </c>
      <c r="F602" s="22" t="s">
        <v>324</v>
      </c>
      <c r="G602" s="22">
        <v>2020</v>
      </c>
      <c r="H602" s="22" t="s">
        <v>316</v>
      </c>
      <c r="I602" s="22" t="s">
        <v>550</v>
      </c>
      <c r="J602" s="22">
        <v>18809158865</v>
      </c>
      <c r="K602" s="22">
        <f t="shared" si="87"/>
        <v>12</v>
      </c>
      <c r="L602" s="22">
        <f t="shared" si="88"/>
        <v>12</v>
      </c>
      <c r="M602" s="22">
        <v>12</v>
      </c>
      <c r="N602" s="22"/>
      <c r="O602" s="22"/>
      <c r="P602" s="22"/>
      <c r="Q602" s="22"/>
      <c r="R602" s="22"/>
      <c r="S602" s="22"/>
      <c r="T602" s="22"/>
      <c r="U602" s="22"/>
      <c r="V602" s="22"/>
      <c r="W602" s="22"/>
      <c r="X602" s="22"/>
      <c r="Y602" s="22" t="s">
        <v>124</v>
      </c>
      <c r="Z602" s="22" t="s">
        <v>125</v>
      </c>
      <c r="AA602" s="22" t="s">
        <v>125</v>
      </c>
      <c r="AB602" s="22" t="s">
        <v>126</v>
      </c>
      <c r="AC602" s="22" t="s">
        <v>126</v>
      </c>
      <c r="AD602" s="22" t="s">
        <v>126</v>
      </c>
      <c r="AE602" s="22">
        <v>21</v>
      </c>
      <c r="AF602" s="22">
        <v>64</v>
      </c>
      <c r="AG602" s="22">
        <v>149</v>
      </c>
      <c r="AH602" s="22" t="s">
        <v>1259</v>
      </c>
      <c r="AI602" s="22" t="s">
        <v>1513</v>
      </c>
      <c r="AJ602" s="29"/>
    </row>
    <row r="603" ht="35.1" customHeight="1" spans="1:36">
      <c r="A603" s="21"/>
      <c r="B603" s="22">
        <v>1</v>
      </c>
      <c r="C603" s="30" t="s">
        <v>1514</v>
      </c>
      <c r="D603" s="22" t="s">
        <v>1515</v>
      </c>
      <c r="E603" s="22" t="s">
        <v>238</v>
      </c>
      <c r="F603" s="22" t="s">
        <v>589</v>
      </c>
      <c r="G603" s="22">
        <v>2020</v>
      </c>
      <c r="H603" s="22" t="s">
        <v>238</v>
      </c>
      <c r="I603" s="22" t="s">
        <v>553</v>
      </c>
      <c r="J603" s="22">
        <v>13309156680</v>
      </c>
      <c r="K603" s="22">
        <f t="shared" si="87"/>
        <v>40</v>
      </c>
      <c r="L603" s="22">
        <f t="shared" si="88"/>
        <v>40</v>
      </c>
      <c r="M603" s="22">
        <v>40</v>
      </c>
      <c r="N603" s="22"/>
      <c r="O603" s="22"/>
      <c r="P603" s="22"/>
      <c r="Q603" s="22"/>
      <c r="R603" s="22"/>
      <c r="S603" s="22"/>
      <c r="T603" s="22"/>
      <c r="U603" s="22"/>
      <c r="V603" s="22"/>
      <c r="W603" s="22"/>
      <c r="X603" s="22"/>
      <c r="Y603" s="22" t="s">
        <v>124</v>
      </c>
      <c r="Z603" s="22" t="s">
        <v>125</v>
      </c>
      <c r="AA603" s="22" t="s">
        <v>125</v>
      </c>
      <c r="AB603" s="22" t="s">
        <v>126</v>
      </c>
      <c r="AC603" s="22" t="s">
        <v>126</v>
      </c>
      <c r="AD603" s="22" t="s">
        <v>126</v>
      </c>
      <c r="AE603" s="22">
        <v>23</v>
      </c>
      <c r="AF603" s="22">
        <v>68</v>
      </c>
      <c r="AG603" s="22">
        <v>168</v>
      </c>
      <c r="AH603" s="22" t="s">
        <v>1259</v>
      </c>
      <c r="AI603" s="22" t="s">
        <v>1515</v>
      </c>
      <c r="AJ603" s="29"/>
    </row>
    <row r="604" ht="35.1" customHeight="1" spans="1:36">
      <c r="A604" s="21"/>
      <c r="B604" s="22">
        <v>1</v>
      </c>
      <c r="C604" s="30" t="s">
        <v>1516</v>
      </c>
      <c r="D604" s="22" t="s">
        <v>1517</v>
      </c>
      <c r="E604" s="22" t="s">
        <v>154</v>
      </c>
      <c r="F604" s="22" t="s">
        <v>447</v>
      </c>
      <c r="G604" s="22">
        <v>2020</v>
      </c>
      <c r="H604" s="22" t="s">
        <v>154</v>
      </c>
      <c r="I604" s="22" t="s">
        <v>542</v>
      </c>
      <c r="J604" s="22">
        <v>18009158635</v>
      </c>
      <c r="K604" s="22">
        <f t="shared" si="87"/>
        <v>82</v>
      </c>
      <c r="L604" s="22">
        <f t="shared" si="88"/>
        <v>82</v>
      </c>
      <c r="M604" s="22">
        <v>82</v>
      </c>
      <c r="N604" s="22"/>
      <c r="O604" s="22"/>
      <c r="P604" s="22"/>
      <c r="Q604" s="22"/>
      <c r="R604" s="22"/>
      <c r="S604" s="22"/>
      <c r="T604" s="22"/>
      <c r="U604" s="22"/>
      <c r="V604" s="22"/>
      <c r="W604" s="22"/>
      <c r="X604" s="22"/>
      <c r="Y604" s="22" t="s">
        <v>124</v>
      </c>
      <c r="Z604" s="22" t="s">
        <v>125</v>
      </c>
      <c r="AA604" s="22" t="s">
        <v>125</v>
      </c>
      <c r="AB604" s="22" t="s">
        <v>126</v>
      </c>
      <c r="AC604" s="22" t="s">
        <v>126</v>
      </c>
      <c r="AD604" s="22" t="s">
        <v>126</v>
      </c>
      <c r="AE604" s="22">
        <v>27</v>
      </c>
      <c r="AF604" s="22">
        <v>82</v>
      </c>
      <c r="AG604" s="22">
        <v>248</v>
      </c>
      <c r="AH604" s="22" t="s">
        <v>1259</v>
      </c>
      <c r="AI604" s="22" t="s">
        <v>1517</v>
      </c>
      <c r="AJ604" s="29"/>
    </row>
    <row r="605" ht="35.1" customHeight="1" spans="1:36">
      <c r="A605" s="21"/>
      <c r="B605" s="22">
        <v>1</v>
      </c>
      <c r="C605" s="30" t="s">
        <v>1518</v>
      </c>
      <c r="D605" s="22" t="s">
        <v>1519</v>
      </c>
      <c r="E605" s="22" t="s">
        <v>238</v>
      </c>
      <c r="F605" s="22" t="s">
        <v>589</v>
      </c>
      <c r="G605" s="22">
        <v>2020</v>
      </c>
      <c r="H605" s="22" t="s">
        <v>238</v>
      </c>
      <c r="I605" s="22" t="s">
        <v>553</v>
      </c>
      <c r="J605" s="22">
        <v>13309156680</v>
      </c>
      <c r="K605" s="22">
        <f t="shared" si="87"/>
        <v>20</v>
      </c>
      <c r="L605" s="22">
        <f t="shared" si="88"/>
        <v>20</v>
      </c>
      <c r="M605" s="22">
        <v>20</v>
      </c>
      <c r="N605" s="22"/>
      <c r="O605" s="22"/>
      <c r="P605" s="22"/>
      <c r="Q605" s="22"/>
      <c r="R605" s="22"/>
      <c r="S605" s="22"/>
      <c r="T605" s="22"/>
      <c r="U605" s="22"/>
      <c r="V605" s="22"/>
      <c r="W605" s="22"/>
      <c r="X605" s="22"/>
      <c r="Y605" s="22" t="s">
        <v>124</v>
      </c>
      <c r="Z605" s="22" t="s">
        <v>125</v>
      </c>
      <c r="AA605" s="22" t="s">
        <v>125</v>
      </c>
      <c r="AB605" s="22" t="s">
        <v>126</v>
      </c>
      <c r="AC605" s="22" t="s">
        <v>126</v>
      </c>
      <c r="AD605" s="22" t="s">
        <v>126</v>
      </c>
      <c r="AE605" s="22">
        <v>13</v>
      </c>
      <c r="AF605" s="22">
        <v>38</v>
      </c>
      <c r="AG605" s="22">
        <v>123</v>
      </c>
      <c r="AH605" s="22" t="s">
        <v>1259</v>
      </c>
      <c r="AI605" s="22" t="s">
        <v>1519</v>
      </c>
      <c r="AJ605" s="29"/>
    </row>
    <row r="606" ht="35.1" customHeight="1" spans="1:36">
      <c r="A606" s="21"/>
      <c r="B606" s="22">
        <v>1</v>
      </c>
      <c r="C606" s="30" t="s">
        <v>1520</v>
      </c>
      <c r="D606" s="22" t="s">
        <v>1521</v>
      </c>
      <c r="E606" s="22" t="s">
        <v>229</v>
      </c>
      <c r="F606" s="22" t="s">
        <v>312</v>
      </c>
      <c r="G606" s="22">
        <v>2020</v>
      </c>
      <c r="H606" s="22" t="s">
        <v>229</v>
      </c>
      <c r="I606" s="22" t="s">
        <v>556</v>
      </c>
      <c r="J606" s="22">
        <v>18909155817</v>
      </c>
      <c r="K606" s="22">
        <f t="shared" si="87"/>
        <v>70</v>
      </c>
      <c r="L606" s="22">
        <f t="shared" si="88"/>
        <v>70</v>
      </c>
      <c r="M606" s="22">
        <v>70</v>
      </c>
      <c r="N606" s="22"/>
      <c r="O606" s="22"/>
      <c r="P606" s="22"/>
      <c r="Q606" s="22"/>
      <c r="R606" s="22"/>
      <c r="S606" s="22"/>
      <c r="T606" s="22"/>
      <c r="U606" s="22"/>
      <c r="V606" s="22"/>
      <c r="W606" s="22"/>
      <c r="X606" s="22"/>
      <c r="Y606" s="22" t="s">
        <v>124</v>
      </c>
      <c r="Z606" s="22" t="s">
        <v>125</v>
      </c>
      <c r="AA606" s="22" t="s">
        <v>125</v>
      </c>
      <c r="AB606" s="22" t="s">
        <v>126</v>
      </c>
      <c r="AC606" s="22" t="s">
        <v>126</v>
      </c>
      <c r="AD606" s="22" t="s">
        <v>126</v>
      </c>
      <c r="AE606" s="22">
        <v>22</v>
      </c>
      <c r="AF606" s="22">
        <v>65</v>
      </c>
      <c r="AG606" s="22">
        <v>182</v>
      </c>
      <c r="AH606" s="22" t="s">
        <v>1259</v>
      </c>
      <c r="AI606" s="22" t="s">
        <v>1521</v>
      </c>
      <c r="AJ606" s="29"/>
    </row>
    <row r="607" ht="35.1" customHeight="1" spans="1:36">
      <c r="A607" s="21"/>
      <c r="B607" s="22">
        <v>1</v>
      </c>
      <c r="C607" s="22" t="s">
        <v>1522</v>
      </c>
      <c r="D607" s="22" t="s">
        <v>1523</v>
      </c>
      <c r="E607" s="22" t="s">
        <v>238</v>
      </c>
      <c r="F607" s="22" t="s">
        <v>477</v>
      </c>
      <c r="G607" s="22">
        <v>2020</v>
      </c>
      <c r="H607" s="22" t="s">
        <v>238</v>
      </c>
      <c r="I607" s="22" t="s">
        <v>553</v>
      </c>
      <c r="J607" s="22">
        <v>13309156680</v>
      </c>
      <c r="K607" s="22">
        <f t="shared" si="87"/>
        <v>100</v>
      </c>
      <c r="L607" s="22"/>
      <c r="M607" s="22"/>
      <c r="N607" s="22"/>
      <c r="O607" s="22"/>
      <c r="P607" s="22"/>
      <c r="Q607" s="22">
        <v>100</v>
      </c>
      <c r="R607" s="22"/>
      <c r="S607" s="22"/>
      <c r="T607" s="22"/>
      <c r="U607" s="22"/>
      <c r="V607" s="22"/>
      <c r="W607" s="22"/>
      <c r="X607" s="22"/>
      <c r="Y607" s="22" t="s">
        <v>124</v>
      </c>
      <c r="Z607" s="22" t="s">
        <v>125</v>
      </c>
      <c r="AA607" s="22" t="s">
        <v>125</v>
      </c>
      <c r="AB607" s="22" t="s">
        <v>126</v>
      </c>
      <c r="AC607" s="22" t="s">
        <v>126</v>
      </c>
      <c r="AD607" s="22" t="s">
        <v>126</v>
      </c>
      <c r="AE607" s="22">
        <v>18</v>
      </c>
      <c r="AF607" s="22">
        <v>58</v>
      </c>
      <c r="AG607" s="22">
        <v>112</v>
      </c>
      <c r="AH607" s="22" t="s">
        <v>608</v>
      </c>
      <c r="AI607" s="22" t="s">
        <v>1524</v>
      </c>
      <c r="AJ607" s="29"/>
    </row>
    <row r="608" ht="35.1" customHeight="1" spans="1:36">
      <c r="A608" s="31" t="s">
        <v>69</v>
      </c>
      <c r="B608" s="22">
        <f>SUM(B609:B708)</f>
        <v>100</v>
      </c>
      <c r="C608" s="22"/>
      <c r="D608" s="22"/>
      <c r="E608" s="22"/>
      <c r="F608" s="22"/>
      <c r="G608" s="22"/>
      <c r="H608" s="22"/>
      <c r="I608" s="22"/>
      <c r="J608" s="22"/>
      <c r="K608" s="22">
        <f>SUM(K609:K708)</f>
        <v>14722.05</v>
      </c>
      <c r="L608" s="22">
        <f t="shared" ref="L608:X608" si="89">SUM(L609:L708)</f>
        <v>1365</v>
      </c>
      <c r="M608" s="22">
        <f t="shared" si="89"/>
        <v>915</v>
      </c>
      <c r="N608" s="22">
        <f t="shared" si="89"/>
        <v>200</v>
      </c>
      <c r="O608" s="22">
        <f t="shared" si="89"/>
        <v>0</v>
      </c>
      <c r="P608" s="22">
        <f t="shared" si="89"/>
        <v>250</v>
      </c>
      <c r="Q608" s="22">
        <f t="shared" si="89"/>
        <v>13289.55</v>
      </c>
      <c r="R608" s="22">
        <f t="shared" si="89"/>
        <v>0</v>
      </c>
      <c r="S608" s="22">
        <f t="shared" si="89"/>
        <v>0</v>
      </c>
      <c r="T608" s="22">
        <f t="shared" si="89"/>
        <v>0</v>
      </c>
      <c r="U608" s="22">
        <f t="shared" si="89"/>
        <v>0</v>
      </c>
      <c r="V608" s="22">
        <f t="shared" si="89"/>
        <v>0</v>
      </c>
      <c r="W608" s="22">
        <f t="shared" si="89"/>
        <v>0</v>
      </c>
      <c r="X608" s="22">
        <f t="shared" si="89"/>
        <v>67.5</v>
      </c>
      <c r="Y608" s="22"/>
      <c r="Z608" s="22"/>
      <c r="AA608" s="22"/>
      <c r="AB608" s="22"/>
      <c r="AC608" s="22"/>
      <c r="AD608" s="22"/>
      <c r="AE608" s="22"/>
      <c r="AF608" s="22"/>
      <c r="AG608" s="22"/>
      <c r="AH608" s="22"/>
      <c r="AI608" s="22"/>
      <c r="AJ608" s="29"/>
    </row>
    <row r="609" customFormat="1" ht="35.1" customHeight="1" spans="1:36">
      <c r="A609" s="31"/>
      <c r="B609" s="22">
        <v>1</v>
      </c>
      <c r="C609" s="22" t="s">
        <v>1525</v>
      </c>
      <c r="D609" s="22" t="s">
        <v>1526</v>
      </c>
      <c r="E609" s="22" t="s">
        <v>136</v>
      </c>
      <c r="F609" s="22" t="s">
        <v>252</v>
      </c>
      <c r="G609" s="22">
        <v>2020</v>
      </c>
      <c r="H609" s="22" t="s">
        <v>136</v>
      </c>
      <c r="I609" s="22" t="s">
        <v>533</v>
      </c>
      <c r="J609" s="22">
        <v>13324639996</v>
      </c>
      <c r="K609" s="22">
        <f>L609+Q609+R609+S609+T609+U609+V609+W609+X609</f>
        <v>150</v>
      </c>
      <c r="L609" s="22"/>
      <c r="M609" s="22"/>
      <c r="N609" s="22"/>
      <c r="O609" s="22"/>
      <c r="P609" s="22"/>
      <c r="Q609" s="22">
        <v>150</v>
      </c>
      <c r="R609" s="22"/>
      <c r="S609" s="22"/>
      <c r="T609" s="22"/>
      <c r="U609" s="22"/>
      <c r="V609" s="22"/>
      <c r="W609" s="22"/>
      <c r="X609" s="22"/>
      <c r="Y609" s="22" t="s">
        <v>124</v>
      </c>
      <c r="Z609" s="22" t="s">
        <v>125</v>
      </c>
      <c r="AA609" s="22" t="s">
        <v>125</v>
      </c>
      <c r="AB609" s="22" t="s">
        <v>126</v>
      </c>
      <c r="AC609" s="22" t="s">
        <v>126</v>
      </c>
      <c r="AD609" s="22" t="s">
        <v>126</v>
      </c>
      <c r="AE609" s="22">
        <v>118</v>
      </c>
      <c r="AF609" s="22">
        <v>357</v>
      </c>
      <c r="AG609" s="22">
        <v>975</v>
      </c>
      <c r="AH609" s="22" t="s">
        <v>608</v>
      </c>
      <c r="AI609" s="22" t="s">
        <v>1527</v>
      </c>
      <c r="AJ609" s="29"/>
    </row>
    <row r="610" customFormat="1" ht="35.1" customHeight="1" spans="1:36">
      <c r="A610" s="31"/>
      <c r="B610" s="22">
        <v>1</v>
      </c>
      <c r="C610" s="22" t="s">
        <v>1528</v>
      </c>
      <c r="D610" s="22" t="s">
        <v>1529</v>
      </c>
      <c r="E610" s="22" t="s">
        <v>136</v>
      </c>
      <c r="F610" s="22" t="s">
        <v>252</v>
      </c>
      <c r="G610" s="22">
        <v>2020</v>
      </c>
      <c r="H610" s="22" t="s">
        <v>136</v>
      </c>
      <c r="I610" s="22" t="s">
        <v>533</v>
      </c>
      <c r="J610" s="22">
        <v>13324639996</v>
      </c>
      <c r="K610" s="22">
        <f t="shared" ref="K610:K641" si="90">L610+Q610+R610+S610+T610+U610+V610+W610+X610</f>
        <v>60</v>
      </c>
      <c r="L610" s="22"/>
      <c r="M610" s="22"/>
      <c r="N610" s="22"/>
      <c r="O610" s="22"/>
      <c r="P610" s="22"/>
      <c r="Q610" s="22">
        <v>60</v>
      </c>
      <c r="R610" s="22"/>
      <c r="S610" s="22"/>
      <c r="T610" s="22"/>
      <c r="U610" s="22"/>
      <c r="V610" s="22"/>
      <c r="W610" s="22"/>
      <c r="X610" s="22"/>
      <c r="Y610" s="22" t="s">
        <v>124</v>
      </c>
      <c r="Z610" s="22" t="s">
        <v>125</v>
      </c>
      <c r="AA610" s="22" t="s">
        <v>125</v>
      </c>
      <c r="AB610" s="22" t="s">
        <v>126</v>
      </c>
      <c r="AC610" s="22" t="s">
        <v>126</v>
      </c>
      <c r="AD610" s="22" t="s">
        <v>126</v>
      </c>
      <c r="AE610" s="22">
        <v>12</v>
      </c>
      <c r="AF610" s="22">
        <v>38</v>
      </c>
      <c r="AG610" s="22">
        <v>148</v>
      </c>
      <c r="AH610" s="22" t="s">
        <v>608</v>
      </c>
      <c r="AI610" s="22" t="s">
        <v>1530</v>
      </c>
      <c r="AJ610" s="29"/>
    </row>
    <row r="611" customFormat="1" ht="35.1" customHeight="1" spans="1:36">
      <c r="A611" s="31"/>
      <c r="B611" s="22">
        <v>1</v>
      </c>
      <c r="C611" s="22" t="s">
        <v>1531</v>
      </c>
      <c r="D611" s="22" t="s">
        <v>1532</v>
      </c>
      <c r="E611" s="22" t="s">
        <v>136</v>
      </c>
      <c r="F611" s="22" t="s">
        <v>252</v>
      </c>
      <c r="G611" s="22">
        <v>2020</v>
      </c>
      <c r="H611" s="22" t="s">
        <v>136</v>
      </c>
      <c r="I611" s="22" t="s">
        <v>533</v>
      </c>
      <c r="J611" s="22">
        <v>13324639996</v>
      </c>
      <c r="K611" s="22">
        <f t="shared" si="90"/>
        <v>200</v>
      </c>
      <c r="L611" s="22"/>
      <c r="M611" s="22"/>
      <c r="N611" s="22"/>
      <c r="O611" s="22"/>
      <c r="P611" s="22"/>
      <c r="Q611" s="22">
        <v>200</v>
      </c>
      <c r="R611" s="22"/>
      <c r="S611" s="22"/>
      <c r="T611" s="22"/>
      <c r="U611" s="22"/>
      <c r="V611" s="22"/>
      <c r="W611" s="22"/>
      <c r="X611" s="22"/>
      <c r="Y611" s="22" t="s">
        <v>124</v>
      </c>
      <c r="Z611" s="22" t="s">
        <v>125</v>
      </c>
      <c r="AA611" s="22" t="s">
        <v>125</v>
      </c>
      <c r="AB611" s="22" t="s">
        <v>126</v>
      </c>
      <c r="AC611" s="22" t="s">
        <v>126</v>
      </c>
      <c r="AD611" s="22" t="s">
        <v>126</v>
      </c>
      <c r="AE611" s="22">
        <v>14</v>
      </c>
      <c r="AF611" s="22">
        <v>42</v>
      </c>
      <c r="AG611" s="22">
        <v>145</v>
      </c>
      <c r="AH611" s="22" t="s">
        <v>608</v>
      </c>
      <c r="AI611" s="22" t="s">
        <v>1533</v>
      </c>
      <c r="AJ611" s="29"/>
    </row>
    <row r="612" customFormat="1" ht="35.1" customHeight="1" spans="1:36">
      <c r="A612" s="31"/>
      <c r="B612" s="22">
        <v>1</v>
      </c>
      <c r="C612" s="22" t="s">
        <v>1534</v>
      </c>
      <c r="D612" s="22" t="s">
        <v>1535</v>
      </c>
      <c r="E612" s="22" t="s">
        <v>136</v>
      </c>
      <c r="F612" s="22" t="s">
        <v>252</v>
      </c>
      <c r="G612" s="22">
        <v>2020</v>
      </c>
      <c r="H612" s="22" t="s">
        <v>136</v>
      </c>
      <c r="I612" s="22" t="s">
        <v>533</v>
      </c>
      <c r="J612" s="22">
        <v>13324639996</v>
      </c>
      <c r="K612" s="22">
        <f t="shared" si="90"/>
        <v>200</v>
      </c>
      <c r="L612" s="22"/>
      <c r="M612" s="22"/>
      <c r="N612" s="22"/>
      <c r="O612" s="22"/>
      <c r="P612" s="22"/>
      <c r="Q612" s="22">
        <v>200</v>
      </c>
      <c r="R612" s="22"/>
      <c r="S612" s="22"/>
      <c r="T612" s="22"/>
      <c r="U612" s="22"/>
      <c r="V612" s="22"/>
      <c r="W612" s="22"/>
      <c r="X612" s="22"/>
      <c r="Y612" s="22" t="s">
        <v>124</v>
      </c>
      <c r="Z612" s="22" t="s">
        <v>125</v>
      </c>
      <c r="AA612" s="22" t="s">
        <v>125</v>
      </c>
      <c r="AB612" s="22" t="s">
        <v>126</v>
      </c>
      <c r="AC612" s="22" t="s">
        <v>126</v>
      </c>
      <c r="AD612" s="22" t="s">
        <v>126</v>
      </c>
      <c r="AE612" s="22">
        <v>12</v>
      </c>
      <c r="AF612" s="22">
        <v>38</v>
      </c>
      <c r="AG612" s="22">
        <v>148</v>
      </c>
      <c r="AH612" s="22" t="s">
        <v>608</v>
      </c>
      <c r="AI612" s="22" t="s">
        <v>1536</v>
      </c>
      <c r="AJ612" s="29"/>
    </row>
    <row r="613" customFormat="1" ht="35.1" customHeight="1" spans="1:36">
      <c r="A613" s="31"/>
      <c r="B613" s="22">
        <v>1</v>
      </c>
      <c r="C613" s="22" t="s">
        <v>1537</v>
      </c>
      <c r="D613" s="22" t="s">
        <v>1538</v>
      </c>
      <c r="E613" s="22" t="s">
        <v>136</v>
      </c>
      <c r="F613" s="22" t="s">
        <v>252</v>
      </c>
      <c r="G613" s="22">
        <v>2020</v>
      </c>
      <c r="H613" s="22" t="s">
        <v>136</v>
      </c>
      <c r="I613" s="22" t="s">
        <v>533</v>
      </c>
      <c r="J613" s="22">
        <v>13324639996</v>
      </c>
      <c r="K613" s="22">
        <f t="shared" si="90"/>
        <v>200</v>
      </c>
      <c r="L613" s="22"/>
      <c r="M613" s="22"/>
      <c r="N613" s="22"/>
      <c r="O613" s="22"/>
      <c r="P613" s="22"/>
      <c r="Q613" s="22">
        <v>200</v>
      </c>
      <c r="R613" s="22"/>
      <c r="S613" s="22"/>
      <c r="T613" s="22"/>
      <c r="U613" s="22"/>
      <c r="V613" s="22"/>
      <c r="W613" s="22"/>
      <c r="X613" s="22"/>
      <c r="Y613" s="22" t="s">
        <v>124</v>
      </c>
      <c r="Z613" s="22" t="s">
        <v>125</v>
      </c>
      <c r="AA613" s="22" t="s">
        <v>125</v>
      </c>
      <c r="AB613" s="22" t="s">
        <v>126</v>
      </c>
      <c r="AC613" s="22" t="s">
        <v>126</v>
      </c>
      <c r="AD613" s="22" t="s">
        <v>126</v>
      </c>
      <c r="AE613" s="22">
        <v>118</v>
      </c>
      <c r="AF613" s="22">
        <v>357</v>
      </c>
      <c r="AG613" s="22">
        <v>975</v>
      </c>
      <c r="AH613" s="22" t="s">
        <v>608</v>
      </c>
      <c r="AI613" s="22" t="s">
        <v>1539</v>
      </c>
      <c r="AJ613" s="29"/>
    </row>
    <row r="614" customFormat="1" ht="35.1" customHeight="1" spans="1:36">
      <c r="A614" s="31"/>
      <c r="B614" s="22">
        <v>1</v>
      </c>
      <c r="C614" s="22" t="s">
        <v>1540</v>
      </c>
      <c r="D614" s="22" t="s">
        <v>1541</v>
      </c>
      <c r="E614" s="22" t="s">
        <v>136</v>
      </c>
      <c r="F614" s="22" t="s">
        <v>252</v>
      </c>
      <c r="G614" s="22">
        <v>2020</v>
      </c>
      <c r="H614" s="22" t="s">
        <v>136</v>
      </c>
      <c r="I614" s="22" t="s">
        <v>533</v>
      </c>
      <c r="J614" s="22">
        <v>13324639996</v>
      </c>
      <c r="K614" s="22">
        <f t="shared" si="90"/>
        <v>50</v>
      </c>
      <c r="L614" s="22"/>
      <c r="M614" s="22"/>
      <c r="N614" s="22"/>
      <c r="O614" s="22"/>
      <c r="P614" s="22"/>
      <c r="Q614" s="22">
        <v>50</v>
      </c>
      <c r="R614" s="22"/>
      <c r="S614" s="22"/>
      <c r="T614" s="22"/>
      <c r="U614" s="22"/>
      <c r="V614" s="22"/>
      <c r="W614" s="22"/>
      <c r="X614" s="22"/>
      <c r="Y614" s="22" t="s">
        <v>124</v>
      </c>
      <c r="Z614" s="22" t="s">
        <v>125</v>
      </c>
      <c r="AA614" s="22" t="s">
        <v>125</v>
      </c>
      <c r="AB614" s="22" t="s">
        <v>126</v>
      </c>
      <c r="AC614" s="22" t="s">
        <v>126</v>
      </c>
      <c r="AD614" s="22" t="s">
        <v>126</v>
      </c>
      <c r="AE614" s="22">
        <v>11</v>
      </c>
      <c r="AF614" s="22">
        <v>35</v>
      </c>
      <c r="AG614" s="22">
        <v>145</v>
      </c>
      <c r="AH614" s="22" t="s">
        <v>608</v>
      </c>
      <c r="AI614" s="22" t="s">
        <v>1542</v>
      </c>
      <c r="AJ614" s="29"/>
    </row>
    <row r="615" customFormat="1" ht="35.1" customHeight="1" spans="1:36">
      <c r="A615" s="31"/>
      <c r="B615" s="22">
        <v>1</v>
      </c>
      <c r="C615" s="22" t="s">
        <v>1543</v>
      </c>
      <c r="D615" s="22" t="s">
        <v>1544</v>
      </c>
      <c r="E615" s="22" t="s">
        <v>136</v>
      </c>
      <c r="F615" s="22" t="s">
        <v>822</v>
      </c>
      <c r="G615" s="22">
        <v>2020</v>
      </c>
      <c r="H615" s="22" t="s">
        <v>136</v>
      </c>
      <c r="I615" s="22" t="s">
        <v>533</v>
      </c>
      <c r="J615" s="22">
        <v>13324639996</v>
      </c>
      <c r="K615" s="22">
        <f t="shared" si="90"/>
        <v>200</v>
      </c>
      <c r="L615" s="22"/>
      <c r="M615" s="22"/>
      <c r="N615" s="22"/>
      <c r="O615" s="22"/>
      <c r="P615" s="22"/>
      <c r="Q615" s="22">
        <v>200</v>
      </c>
      <c r="R615" s="22"/>
      <c r="S615" s="22"/>
      <c r="T615" s="22"/>
      <c r="U615" s="22"/>
      <c r="V615" s="22"/>
      <c r="W615" s="22"/>
      <c r="X615" s="22"/>
      <c r="Y615" s="22" t="s">
        <v>124</v>
      </c>
      <c r="Z615" s="22" t="s">
        <v>125</v>
      </c>
      <c r="AA615" s="22" t="s">
        <v>125</v>
      </c>
      <c r="AB615" s="22" t="s">
        <v>126</v>
      </c>
      <c r="AC615" s="22" t="s">
        <v>126</v>
      </c>
      <c r="AD615" s="22" t="s">
        <v>126</v>
      </c>
      <c r="AE615" s="22">
        <v>117</v>
      </c>
      <c r="AF615" s="22">
        <v>353</v>
      </c>
      <c r="AG615" s="22">
        <v>885</v>
      </c>
      <c r="AH615" s="22" t="s">
        <v>608</v>
      </c>
      <c r="AI615" s="22" t="s">
        <v>1545</v>
      </c>
      <c r="AJ615" s="29"/>
    </row>
    <row r="616" customFormat="1" ht="35.1" customHeight="1" spans="1:36">
      <c r="A616" s="31"/>
      <c r="B616" s="22">
        <v>1</v>
      </c>
      <c r="C616" s="22" t="s">
        <v>1546</v>
      </c>
      <c r="D616" s="22" t="s">
        <v>1547</v>
      </c>
      <c r="E616" s="22" t="s">
        <v>136</v>
      </c>
      <c r="F616" s="22" t="s">
        <v>822</v>
      </c>
      <c r="G616" s="22">
        <v>2020</v>
      </c>
      <c r="H616" s="22" t="s">
        <v>136</v>
      </c>
      <c r="I616" s="22" t="s">
        <v>533</v>
      </c>
      <c r="J616" s="22">
        <v>13324639996</v>
      </c>
      <c r="K616" s="22">
        <f t="shared" si="90"/>
        <v>30</v>
      </c>
      <c r="L616" s="22"/>
      <c r="M616" s="22"/>
      <c r="N616" s="22"/>
      <c r="O616" s="22"/>
      <c r="P616" s="22"/>
      <c r="Q616" s="22">
        <v>30</v>
      </c>
      <c r="R616" s="22"/>
      <c r="S616" s="22"/>
      <c r="T616" s="22"/>
      <c r="U616" s="22"/>
      <c r="V616" s="22"/>
      <c r="W616" s="22"/>
      <c r="X616" s="22"/>
      <c r="Y616" s="22" t="s">
        <v>124</v>
      </c>
      <c r="Z616" s="22" t="s">
        <v>125</v>
      </c>
      <c r="AA616" s="22" t="s">
        <v>125</v>
      </c>
      <c r="AB616" s="22" t="s">
        <v>126</v>
      </c>
      <c r="AC616" s="22" t="s">
        <v>126</v>
      </c>
      <c r="AD616" s="22" t="s">
        <v>126</v>
      </c>
      <c r="AE616" s="22">
        <v>117</v>
      </c>
      <c r="AF616" s="22">
        <v>353</v>
      </c>
      <c r="AG616" s="22">
        <v>1047</v>
      </c>
      <c r="AH616" s="22" t="s">
        <v>608</v>
      </c>
      <c r="AI616" s="22" t="s">
        <v>1548</v>
      </c>
      <c r="AJ616" s="29"/>
    </row>
    <row r="617" customFormat="1" ht="35.1" customHeight="1" spans="1:36">
      <c r="A617" s="31"/>
      <c r="B617" s="22">
        <v>1</v>
      </c>
      <c r="C617" s="22" t="s">
        <v>1549</v>
      </c>
      <c r="D617" s="22" t="s">
        <v>1550</v>
      </c>
      <c r="E617" s="22" t="s">
        <v>136</v>
      </c>
      <c r="F617" s="22" t="s">
        <v>822</v>
      </c>
      <c r="G617" s="22">
        <v>2020</v>
      </c>
      <c r="H617" s="22" t="s">
        <v>136</v>
      </c>
      <c r="I617" s="22" t="s">
        <v>533</v>
      </c>
      <c r="J617" s="22">
        <v>13324639996</v>
      </c>
      <c r="K617" s="22">
        <f t="shared" si="90"/>
        <v>600</v>
      </c>
      <c r="L617" s="22"/>
      <c r="M617" s="22"/>
      <c r="N617" s="22"/>
      <c r="O617" s="22"/>
      <c r="P617" s="22"/>
      <c r="Q617" s="22">
        <v>600</v>
      </c>
      <c r="R617" s="22"/>
      <c r="S617" s="22"/>
      <c r="T617" s="22"/>
      <c r="U617" s="22"/>
      <c r="V617" s="22"/>
      <c r="W617" s="22"/>
      <c r="X617" s="22"/>
      <c r="Y617" s="22" t="s">
        <v>124</v>
      </c>
      <c r="Z617" s="22" t="s">
        <v>125</v>
      </c>
      <c r="AA617" s="22" t="s">
        <v>125</v>
      </c>
      <c r="AB617" s="22" t="s">
        <v>126</v>
      </c>
      <c r="AC617" s="22" t="s">
        <v>126</v>
      </c>
      <c r="AD617" s="22" t="s">
        <v>126</v>
      </c>
      <c r="AE617" s="22">
        <v>69</v>
      </c>
      <c r="AF617" s="22">
        <v>210</v>
      </c>
      <c r="AG617" s="22">
        <v>650</v>
      </c>
      <c r="AH617" s="22" t="s">
        <v>608</v>
      </c>
      <c r="AI617" s="22" t="s">
        <v>1551</v>
      </c>
      <c r="AJ617" s="29"/>
    </row>
    <row r="618" customFormat="1" ht="35.1" customHeight="1" spans="1:36">
      <c r="A618" s="31"/>
      <c r="B618" s="22">
        <v>1</v>
      </c>
      <c r="C618" s="22" t="s">
        <v>1552</v>
      </c>
      <c r="D618" s="22" t="s">
        <v>1553</v>
      </c>
      <c r="E618" s="22" t="s">
        <v>136</v>
      </c>
      <c r="F618" s="22" t="s">
        <v>822</v>
      </c>
      <c r="G618" s="22">
        <v>2020</v>
      </c>
      <c r="H618" s="22" t="s">
        <v>136</v>
      </c>
      <c r="I618" s="22" t="s">
        <v>533</v>
      </c>
      <c r="J618" s="22">
        <v>13324639996</v>
      </c>
      <c r="K618" s="22">
        <f t="shared" si="90"/>
        <v>15</v>
      </c>
      <c r="L618" s="22"/>
      <c r="M618" s="22"/>
      <c r="N618" s="22"/>
      <c r="O618" s="22"/>
      <c r="P618" s="22"/>
      <c r="Q618" s="22">
        <v>15</v>
      </c>
      <c r="R618" s="22"/>
      <c r="S618" s="22"/>
      <c r="T618" s="22"/>
      <c r="U618" s="22"/>
      <c r="V618" s="22"/>
      <c r="W618" s="22"/>
      <c r="X618" s="22"/>
      <c r="Y618" s="22" t="s">
        <v>124</v>
      </c>
      <c r="Z618" s="22" t="s">
        <v>125</v>
      </c>
      <c r="AA618" s="22" t="s">
        <v>125</v>
      </c>
      <c r="AB618" s="22" t="s">
        <v>126</v>
      </c>
      <c r="AC618" s="22" t="s">
        <v>126</v>
      </c>
      <c r="AD618" s="22" t="s">
        <v>126</v>
      </c>
      <c r="AE618" s="22">
        <v>32</v>
      </c>
      <c r="AF618" s="22">
        <v>100</v>
      </c>
      <c r="AG618" s="22">
        <v>350</v>
      </c>
      <c r="AH618" s="22" t="s">
        <v>608</v>
      </c>
      <c r="AI618" s="22" t="s">
        <v>1554</v>
      </c>
      <c r="AJ618" s="29"/>
    </row>
    <row r="619" customFormat="1" ht="35.1" customHeight="1" spans="1:36">
      <c r="A619" s="31"/>
      <c r="B619" s="22">
        <v>1</v>
      </c>
      <c r="C619" s="22" t="s">
        <v>1555</v>
      </c>
      <c r="D619" s="22" t="s">
        <v>1547</v>
      </c>
      <c r="E619" s="22" t="s">
        <v>136</v>
      </c>
      <c r="F619" s="22" t="s">
        <v>376</v>
      </c>
      <c r="G619" s="22">
        <v>2020</v>
      </c>
      <c r="H619" s="22" t="s">
        <v>136</v>
      </c>
      <c r="I619" s="22" t="s">
        <v>533</v>
      </c>
      <c r="J619" s="22">
        <v>13324639996</v>
      </c>
      <c r="K619" s="22">
        <f t="shared" si="90"/>
        <v>35</v>
      </c>
      <c r="L619" s="22"/>
      <c r="M619" s="22"/>
      <c r="N619" s="22"/>
      <c r="O619" s="22"/>
      <c r="P619" s="22"/>
      <c r="Q619" s="22">
        <v>35</v>
      </c>
      <c r="R619" s="22"/>
      <c r="S619" s="22"/>
      <c r="T619" s="22"/>
      <c r="U619" s="22"/>
      <c r="V619" s="22"/>
      <c r="W619" s="22"/>
      <c r="X619" s="22"/>
      <c r="Y619" s="22" t="s">
        <v>124</v>
      </c>
      <c r="Z619" s="22" t="s">
        <v>125</v>
      </c>
      <c r="AA619" s="22" t="s">
        <v>125</v>
      </c>
      <c r="AB619" s="22" t="s">
        <v>126</v>
      </c>
      <c r="AC619" s="22" t="s">
        <v>126</v>
      </c>
      <c r="AD619" s="22" t="s">
        <v>126</v>
      </c>
      <c r="AE619" s="22">
        <v>77</v>
      </c>
      <c r="AF619" s="22">
        <v>232</v>
      </c>
      <c r="AG619" s="22">
        <v>513</v>
      </c>
      <c r="AH619" s="22" t="s">
        <v>608</v>
      </c>
      <c r="AI619" s="22" t="s">
        <v>1548</v>
      </c>
      <c r="AJ619" s="29"/>
    </row>
    <row r="620" customFormat="1" ht="35.1" customHeight="1" spans="1:36">
      <c r="A620" s="31"/>
      <c r="B620" s="22">
        <v>1</v>
      </c>
      <c r="C620" s="22" t="s">
        <v>1556</v>
      </c>
      <c r="D620" s="22" t="s">
        <v>1557</v>
      </c>
      <c r="E620" s="22" t="s">
        <v>136</v>
      </c>
      <c r="F620" s="22" t="s">
        <v>376</v>
      </c>
      <c r="G620" s="22">
        <v>2020</v>
      </c>
      <c r="H620" s="22" t="s">
        <v>136</v>
      </c>
      <c r="I620" s="22" t="s">
        <v>533</v>
      </c>
      <c r="J620" s="22">
        <v>13324639996</v>
      </c>
      <c r="K620" s="22">
        <f t="shared" si="90"/>
        <v>300</v>
      </c>
      <c r="L620" s="22"/>
      <c r="M620" s="22"/>
      <c r="N620" s="22"/>
      <c r="O620" s="22"/>
      <c r="P620" s="22"/>
      <c r="Q620" s="22">
        <v>300</v>
      </c>
      <c r="R620" s="22"/>
      <c r="S620" s="22"/>
      <c r="T620" s="22"/>
      <c r="U620" s="22"/>
      <c r="V620" s="22"/>
      <c r="W620" s="22"/>
      <c r="X620" s="22"/>
      <c r="Y620" s="22" t="s">
        <v>124</v>
      </c>
      <c r="Z620" s="22" t="s">
        <v>125</v>
      </c>
      <c r="AA620" s="22" t="s">
        <v>125</v>
      </c>
      <c r="AB620" s="22" t="s">
        <v>126</v>
      </c>
      <c r="AC620" s="22" t="s">
        <v>126</v>
      </c>
      <c r="AD620" s="22" t="s">
        <v>126</v>
      </c>
      <c r="AE620" s="22">
        <v>12</v>
      </c>
      <c r="AF620" s="22">
        <v>38</v>
      </c>
      <c r="AG620" s="22">
        <v>136</v>
      </c>
      <c r="AH620" s="22" t="s">
        <v>608</v>
      </c>
      <c r="AI620" s="22" t="s">
        <v>1558</v>
      </c>
      <c r="AJ620" s="29"/>
    </row>
    <row r="621" customFormat="1" ht="35.1" customHeight="1" spans="1:36">
      <c r="A621" s="31"/>
      <c r="B621" s="22">
        <v>1</v>
      </c>
      <c r="C621" s="22" t="s">
        <v>1559</v>
      </c>
      <c r="D621" s="22" t="s">
        <v>1560</v>
      </c>
      <c r="E621" s="22" t="s">
        <v>136</v>
      </c>
      <c r="F621" s="22" t="s">
        <v>376</v>
      </c>
      <c r="G621" s="22">
        <v>2020</v>
      </c>
      <c r="H621" s="22" t="s">
        <v>136</v>
      </c>
      <c r="I621" s="22" t="s">
        <v>533</v>
      </c>
      <c r="J621" s="22">
        <v>13324639996</v>
      </c>
      <c r="K621" s="22">
        <f t="shared" si="90"/>
        <v>300</v>
      </c>
      <c r="L621" s="22"/>
      <c r="M621" s="22"/>
      <c r="N621" s="22"/>
      <c r="O621" s="22"/>
      <c r="P621" s="22"/>
      <c r="Q621" s="22">
        <v>300</v>
      </c>
      <c r="R621" s="22"/>
      <c r="S621" s="22"/>
      <c r="T621" s="22"/>
      <c r="U621" s="22"/>
      <c r="V621" s="22"/>
      <c r="W621" s="22"/>
      <c r="X621" s="22"/>
      <c r="Y621" s="22" t="s">
        <v>124</v>
      </c>
      <c r="Z621" s="22" t="s">
        <v>125</v>
      </c>
      <c r="AA621" s="22" t="s">
        <v>125</v>
      </c>
      <c r="AB621" s="22" t="s">
        <v>126</v>
      </c>
      <c r="AC621" s="22" t="s">
        <v>126</v>
      </c>
      <c r="AD621" s="22" t="s">
        <v>126</v>
      </c>
      <c r="AE621" s="22">
        <v>17</v>
      </c>
      <c r="AF621" s="22">
        <v>53</v>
      </c>
      <c r="AG621" s="22">
        <v>127</v>
      </c>
      <c r="AH621" s="22" t="s">
        <v>608</v>
      </c>
      <c r="AI621" s="22" t="s">
        <v>1561</v>
      </c>
      <c r="AJ621" s="29"/>
    </row>
    <row r="622" customFormat="1" ht="35.1" customHeight="1" spans="1:36">
      <c r="A622" s="31"/>
      <c r="B622" s="22">
        <v>1</v>
      </c>
      <c r="C622" s="22" t="s">
        <v>1562</v>
      </c>
      <c r="D622" s="22" t="s">
        <v>1563</v>
      </c>
      <c r="E622" s="22" t="s">
        <v>136</v>
      </c>
      <c r="F622" s="22" t="s">
        <v>376</v>
      </c>
      <c r="G622" s="22">
        <v>2020</v>
      </c>
      <c r="H622" s="22" t="s">
        <v>136</v>
      </c>
      <c r="I622" s="22" t="s">
        <v>533</v>
      </c>
      <c r="J622" s="22">
        <v>13324639996</v>
      </c>
      <c r="K622" s="22">
        <f t="shared" si="90"/>
        <v>200</v>
      </c>
      <c r="L622" s="22"/>
      <c r="M622" s="22"/>
      <c r="N622" s="22"/>
      <c r="O622" s="22"/>
      <c r="P622" s="22"/>
      <c r="Q622" s="22">
        <v>200</v>
      </c>
      <c r="R622" s="22"/>
      <c r="S622" s="22"/>
      <c r="T622" s="22"/>
      <c r="U622" s="22"/>
      <c r="V622" s="22"/>
      <c r="W622" s="22"/>
      <c r="X622" s="22"/>
      <c r="Y622" s="22" t="s">
        <v>124</v>
      </c>
      <c r="Z622" s="22" t="s">
        <v>125</v>
      </c>
      <c r="AA622" s="22" t="s">
        <v>125</v>
      </c>
      <c r="AB622" s="22" t="s">
        <v>126</v>
      </c>
      <c r="AC622" s="22" t="s">
        <v>126</v>
      </c>
      <c r="AD622" s="22" t="s">
        <v>126</v>
      </c>
      <c r="AE622" s="22">
        <v>13</v>
      </c>
      <c r="AF622" s="22">
        <v>39</v>
      </c>
      <c r="AG622" s="22">
        <v>78</v>
      </c>
      <c r="AH622" s="22" t="s">
        <v>608</v>
      </c>
      <c r="AI622" s="22" t="s">
        <v>1564</v>
      </c>
      <c r="AJ622" s="29"/>
    </row>
    <row r="623" customFormat="1" ht="35.1" customHeight="1" spans="1:36">
      <c r="A623" s="31"/>
      <c r="B623" s="22">
        <v>1</v>
      </c>
      <c r="C623" s="22" t="s">
        <v>1565</v>
      </c>
      <c r="D623" s="22" t="s">
        <v>1566</v>
      </c>
      <c r="E623" s="22" t="s">
        <v>136</v>
      </c>
      <c r="F623" s="22" t="s">
        <v>376</v>
      </c>
      <c r="G623" s="22">
        <v>2020</v>
      </c>
      <c r="H623" s="22" t="s">
        <v>136</v>
      </c>
      <c r="I623" s="22" t="s">
        <v>533</v>
      </c>
      <c r="J623" s="22">
        <v>13324639996</v>
      </c>
      <c r="K623" s="22">
        <f t="shared" si="90"/>
        <v>100</v>
      </c>
      <c r="L623" s="22"/>
      <c r="M623" s="22"/>
      <c r="N623" s="22"/>
      <c r="O623" s="22"/>
      <c r="P623" s="22"/>
      <c r="Q623" s="22">
        <v>100</v>
      </c>
      <c r="R623" s="22"/>
      <c r="S623" s="22"/>
      <c r="T623" s="22"/>
      <c r="U623" s="22"/>
      <c r="V623" s="22"/>
      <c r="W623" s="22"/>
      <c r="X623" s="22"/>
      <c r="Y623" s="22" t="s">
        <v>124</v>
      </c>
      <c r="Z623" s="22" t="s">
        <v>125</v>
      </c>
      <c r="AA623" s="22" t="s">
        <v>125</v>
      </c>
      <c r="AB623" s="22" t="s">
        <v>126</v>
      </c>
      <c r="AC623" s="22" t="s">
        <v>126</v>
      </c>
      <c r="AD623" s="22" t="s">
        <v>126</v>
      </c>
      <c r="AE623" s="22">
        <v>6</v>
      </c>
      <c r="AF623" s="22">
        <v>19</v>
      </c>
      <c r="AG623" s="22">
        <v>37</v>
      </c>
      <c r="AH623" s="22" t="s">
        <v>608</v>
      </c>
      <c r="AI623" s="22" t="s">
        <v>1567</v>
      </c>
      <c r="AJ623" s="29"/>
    </row>
    <row r="624" customFormat="1" ht="35.1" customHeight="1" spans="1:36">
      <c r="A624" s="31"/>
      <c r="B624" s="22">
        <v>1</v>
      </c>
      <c r="C624" s="22" t="s">
        <v>1568</v>
      </c>
      <c r="D624" s="22" t="s">
        <v>1569</v>
      </c>
      <c r="E624" s="22" t="s">
        <v>136</v>
      </c>
      <c r="F624" s="22" t="s">
        <v>376</v>
      </c>
      <c r="G624" s="22">
        <v>2020</v>
      </c>
      <c r="H624" s="22" t="s">
        <v>136</v>
      </c>
      <c r="I624" s="22" t="s">
        <v>533</v>
      </c>
      <c r="J624" s="22">
        <v>13324639996</v>
      </c>
      <c r="K624" s="22">
        <f t="shared" si="90"/>
        <v>200</v>
      </c>
      <c r="L624" s="22"/>
      <c r="M624" s="22"/>
      <c r="N624" s="22"/>
      <c r="O624" s="22"/>
      <c r="P624" s="22"/>
      <c r="Q624" s="22">
        <v>200</v>
      </c>
      <c r="R624" s="22"/>
      <c r="S624" s="22"/>
      <c r="T624" s="22"/>
      <c r="U624" s="22"/>
      <c r="V624" s="22"/>
      <c r="W624" s="22"/>
      <c r="X624" s="22"/>
      <c r="Y624" s="22" t="s">
        <v>124</v>
      </c>
      <c r="Z624" s="22" t="s">
        <v>125</v>
      </c>
      <c r="AA624" s="22" t="s">
        <v>125</v>
      </c>
      <c r="AB624" s="22" t="s">
        <v>126</v>
      </c>
      <c r="AC624" s="22" t="s">
        <v>126</v>
      </c>
      <c r="AD624" s="22" t="s">
        <v>126</v>
      </c>
      <c r="AE624" s="22">
        <v>22</v>
      </c>
      <c r="AF624" s="22">
        <v>67</v>
      </c>
      <c r="AG624" s="22">
        <v>135</v>
      </c>
      <c r="AH624" s="22" t="s">
        <v>608</v>
      </c>
      <c r="AI624" s="22" t="s">
        <v>1570</v>
      </c>
      <c r="AJ624" s="29"/>
    </row>
    <row r="625" customFormat="1" ht="35.1" customHeight="1" spans="1:36">
      <c r="A625" s="31"/>
      <c r="B625" s="22">
        <v>1</v>
      </c>
      <c r="C625" s="22" t="s">
        <v>1571</v>
      </c>
      <c r="D625" s="22" t="s">
        <v>1572</v>
      </c>
      <c r="E625" s="22" t="s">
        <v>136</v>
      </c>
      <c r="F625" s="22" t="s">
        <v>376</v>
      </c>
      <c r="G625" s="22">
        <v>2020</v>
      </c>
      <c r="H625" s="22" t="s">
        <v>136</v>
      </c>
      <c r="I625" s="22" t="s">
        <v>533</v>
      </c>
      <c r="J625" s="22">
        <v>13324639996</v>
      </c>
      <c r="K625" s="22">
        <f t="shared" si="90"/>
        <v>300</v>
      </c>
      <c r="L625" s="22"/>
      <c r="M625" s="22"/>
      <c r="N625" s="22"/>
      <c r="O625" s="22"/>
      <c r="P625" s="22"/>
      <c r="Q625" s="22">
        <v>300</v>
      </c>
      <c r="R625" s="22"/>
      <c r="S625" s="22"/>
      <c r="T625" s="22"/>
      <c r="U625" s="22"/>
      <c r="V625" s="22"/>
      <c r="W625" s="22"/>
      <c r="X625" s="22"/>
      <c r="Y625" s="22" t="s">
        <v>124</v>
      </c>
      <c r="Z625" s="22" t="s">
        <v>125</v>
      </c>
      <c r="AA625" s="22" t="s">
        <v>125</v>
      </c>
      <c r="AB625" s="22" t="s">
        <v>126</v>
      </c>
      <c r="AC625" s="22" t="s">
        <v>126</v>
      </c>
      <c r="AD625" s="22" t="s">
        <v>126</v>
      </c>
      <c r="AE625" s="22">
        <v>23</v>
      </c>
      <c r="AF625" s="22">
        <v>68</v>
      </c>
      <c r="AG625" s="22">
        <v>136</v>
      </c>
      <c r="AH625" s="22" t="s">
        <v>608</v>
      </c>
      <c r="AI625" s="22" t="s">
        <v>1573</v>
      </c>
      <c r="AJ625" s="29"/>
    </row>
    <row r="626" customFormat="1" ht="35.1" customHeight="1" spans="1:36">
      <c r="A626" s="31"/>
      <c r="B626" s="22">
        <v>1</v>
      </c>
      <c r="C626" s="22" t="s">
        <v>1574</v>
      </c>
      <c r="D626" s="22" t="s">
        <v>1575</v>
      </c>
      <c r="E626" s="22" t="s">
        <v>136</v>
      </c>
      <c r="F626" s="22" t="s">
        <v>376</v>
      </c>
      <c r="G626" s="22">
        <v>2020</v>
      </c>
      <c r="H626" s="22" t="s">
        <v>136</v>
      </c>
      <c r="I626" s="22" t="s">
        <v>533</v>
      </c>
      <c r="J626" s="22">
        <v>13324639996</v>
      </c>
      <c r="K626" s="22">
        <f t="shared" si="90"/>
        <v>200</v>
      </c>
      <c r="L626" s="22"/>
      <c r="M626" s="22"/>
      <c r="N626" s="22"/>
      <c r="O626" s="22"/>
      <c r="P626" s="22"/>
      <c r="Q626" s="22">
        <v>200</v>
      </c>
      <c r="R626" s="22"/>
      <c r="S626" s="22"/>
      <c r="T626" s="22"/>
      <c r="U626" s="22"/>
      <c r="V626" s="22"/>
      <c r="W626" s="22"/>
      <c r="X626" s="22"/>
      <c r="Y626" s="22" t="s">
        <v>124</v>
      </c>
      <c r="Z626" s="22" t="s">
        <v>125</v>
      </c>
      <c r="AA626" s="22" t="s">
        <v>125</v>
      </c>
      <c r="AB626" s="22" t="s">
        <v>126</v>
      </c>
      <c r="AC626" s="22" t="s">
        <v>126</v>
      </c>
      <c r="AD626" s="22" t="s">
        <v>126</v>
      </c>
      <c r="AE626" s="22">
        <v>19</v>
      </c>
      <c r="AF626" s="22">
        <v>57</v>
      </c>
      <c r="AG626" s="22">
        <v>122</v>
      </c>
      <c r="AH626" s="22" t="s">
        <v>608</v>
      </c>
      <c r="AI626" s="22" t="s">
        <v>1576</v>
      </c>
      <c r="AJ626" s="29"/>
    </row>
    <row r="627" customFormat="1" ht="35.1" customHeight="1" spans="1:36">
      <c r="A627" s="31"/>
      <c r="B627" s="22">
        <v>1</v>
      </c>
      <c r="C627" s="22" t="s">
        <v>1577</v>
      </c>
      <c r="D627" s="22" t="s">
        <v>1578</v>
      </c>
      <c r="E627" s="22" t="s">
        <v>136</v>
      </c>
      <c r="F627" s="22" t="s">
        <v>376</v>
      </c>
      <c r="G627" s="22">
        <v>2020</v>
      </c>
      <c r="H627" s="22" t="s">
        <v>136</v>
      </c>
      <c r="I627" s="22" t="s">
        <v>533</v>
      </c>
      <c r="J627" s="22">
        <v>13324639996</v>
      </c>
      <c r="K627" s="22">
        <f t="shared" si="90"/>
        <v>200</v>
      </c>
      <c r="L627" s="22"/>
      <c r="M627" s="22"/>
      <c r="N627" s="22"/>
      <c r="O627" s="22"/>
      <c r="P627" s="22"/>
      <c r="Q627" s="22">
        <v>200</v>
      </c>
      <c r="R627" s="22"/>
      <c r="S627" s="22"/>
      <c r="T627" s="22"/>
      <c r="U627" s="22"/>
      <c r="V627" s="22"/>
      <c r="W627" s="22"/>
      <c r="X627" s="22"/>
      <c r="Y627" s="22" t="s">
        <v>124</v>
      </c>
      <c r="Z627" s="22" t="s">
        <v>125</v>
      </c>
      <c r="AA627" s="22" t="s">
        <v>125</v>
      </c>
      <c r="AB627" s="22" t="s">
        <v>126</v>
      </c>
      <c r="AC627" s="22" t="s">
        <v>126</v>
      </c>
      <c r="AD627" s="22" t="s">
        <v>126</v>
      </c>
      <c r="AE627" s="22">
        <v>12</v>
      </c>
      <c r="AF627" s="22">
        <v>38</v>
      </c>
      <c r="AG627" s="22">
        <v>73</v>
      </c>
      <c r="AH627" s="22" t="s">
        <v>608</v>
      </c>
      <c r="AI627" s="22" t="s">
        <v>1579</v>
      </c>
      <c r="AJ627" s="29"/>
    </row>
    <row r="628" customFormat="1" ht="35.1" customHeight="1" spans="1:36">
      <c r="A628" s="31"/>
      <c r="B628" s="22">
        <v>1</v>
      </c>
      <c r="C628" s="22" t="s">
        <v>1580</v>
      </c>
      <c r="D628" s="22" t="s">
        <v>1581</v>
      </c>
      <c r="E628" s="22" t="s">
        <v>136</v>
      </c>
      <c r="F628" s="22" t="s">
        <v>376</v>
      </c>
      <c r="G628" s="22">
        <v>2020</v>
      </c>
      <c r="H628" s="22" t="s">
        <v>136</v>
      </c>
      <c r="I628" s="22" t="s">
        <v>533</v>
      </c>
      <c r="J628" s="22">
        <v>13324639996</v>
      </c>
      <c r="K628" s="22">
        <f t="shared" si="90"/>
        <v>250</v>
      </c>
      <c r="L628" s="22"/>
      <c r="M628" s="22"/>
      <c r="N628" s="22"/>
      <c r="O628" s="22"/>
      <c r="P628" s="22"/>
      <c r="Q628" s="22">
        <v>250</v>
      </c>
      <c r="R628" s="22"/>
      <c r="S628" s="22"/>
      <c r="T628" s="22"/>
      <c r="U628" s="22"/>
      <c r="V628" s="22"/>
      <c r="W628" s="22"/>
      <c r="X628" s="22"/>
      <c r="Y628" s="22" t="s">
        <v>124</v>
      </c>
      <c r="Z628" s="22" t="s">
        <v>125</v>
      </c>
      <c r="AA628" s="22" t="s">
        <v>125</v>
      </c>
      <c r="AB628" s="22" t="s">
        <v>126</v>
      </c>
      <c r="AC628" s="22" t="s">
        <v>126</v>
      </c>
      <c r="AD628" s="22" t="s">
        <v>126</v>
      </c>
      <c r="AE628" s="22">
        <v>13</v>
      </c>
      <c r="AF628" s="22">
        <v>39</v>
      </c>
      <c r="AG628" s="22">
        <v>78</v>
      </c>
      <c r="AH628" s="22" t="s">
        <v>608</v>
      </c>
      <c r="AI628" s="22" t="s">
        <v>1582</v>
      </c>
      <c r="AJ628" s="29"/>
    </row>
    <row r="629" customFormat="1" ht="35.1" customHeight="1" spans="1:36">
      <c r="A629" s="31"/>
      <c r="B629" s="22">
        <v>1</v>
      </c>
      <c r="C629" s="22" t="s">
        <v>1583</v>
      </c>
      <c r="D629" s="22" t="s">
        <v>1584</v>
      </c>
      <c r="E629" s="22" t="s">
        <v>136</v>
      </c>
      <c r="F629" s="22" t="s">
        <v>376</v>
      </c>
      <c r="G629" s="22">
        <v>2020</v>
      </c>
      <c r="H629" s="22" t="s">
        <v>136</v>
      </c>
      <c r="I629" s="22" t="s">
        <v>533</v>
      </c>
      <c r="J629" s="22">
        <v>13324639996</v>
      </c>
      <c r="K629" s="22">
        <f t="shared" si="90"/>
        <v>200</v>
      </c>
      <c r="L629" s="22"/>
      <c r="M629" s="22"/>
      <c r="N629" s="22"/>
      <c r="O629" s="22"/>
      <c r="P629" s="22"/>
      <c r="Q629" s="22">
        <v>200</v>
      </c>
      <c r="R629" s="22"/>
      <c r="S629" s="22"/>
      <c r="T629" s="22"/>
      <c r="U629" s="22"/>
      <c r="V629" s="22"/>
      <c r="W629" s="22"/>
      <c r="X629" s="22"/>
      <c r="Y629" s="22" t="s">
        <v>124</v>
      </c>
      <c r="Z629" s="22" t="s">
        <v>125</v>
      </c>
      <c r="AA629" s="22" t="s">
        <v>125</v>
      </c>
      <c r="AB629" s="22" t="s">
        <v>126</v>
      </c>
      <c r="AC629" s="22" t="s">
        <v>126</v>
      </c>
      <c r="AD629" s="22" t="s">
        <v>126</v>
      </c>
      <c r="AE629" s="22">
        <v>11</v>
      </c>
      <c r="AF629" s="22">
        <v>34</v>
      </c>
      <c r="AG629" s="22">
        <v>84</v>
      </c>
      <c r="AH629" s="22" t="s">
        <v>608</v>
      </c>
      <c r="AI629" s="22" t="s">
        <v>1585</v>
      </c>
      <c r="AJ629" s="29"/>
    </row>
    <row r="630" customFormat="1" ht="35.1" customHeight="1" spans="1:36">
      <c r="A630" s="31"/>
      <c r="B630" s="22">
        <v>1</v>
      </c>
      <c r="C630" s="22" t="s">
        <v>1586</v>
      </c>
      <c r="D630" s="22" t="s">
        <v>1587</v>
      </c>
      <c r="E630" s="22" t="s">
        <v>136</v>
      </c>
      <c r="F630" s="22" t="s">
        <v>376</v>
      </c>
      <c r="G630" s="22">
        <v>2020</v>
      </c>
      <c r="H630" s="22" t="s">
        <v>136</v>
      </c>
      <c r="I630" s="22" t="s">
        <v>533</v>
      </c>
      <c r="J630" s="22">
        <v>13324639996</v>
      </c>
      <c r="K630" s="22">
        <f t="shared" si="90"/>
        <v>30</v>
      </c>
      <c r="L630" s="22"/>
      <c r="M630" s="22"/>
      <c r="N630" s="22"/>
      <c r="O630" s="22"/>
      <c r="P630" s="22"/>
      <c r="Q630" s="22">
        <v>30</v>
      </c>
      <c r="R630" s="22"/>
      <c r="S630" s="22"/>
      <c r="T630" s="22"/>
      <c r="U630" s="22"/>
      <c r="V630" s="22"/>
      <c r="W630" s="22"/>
      <c r="X630" s="22"/>
      <c r="Y630" s="22" t="s">
        <v>124</v>
      </c>
      <c r="Z630" s="22" t="s">
        <v>125</v>
      </c>
      <c r="AA630" s="22" t="s">
        <v>125</v>
      </c>
      <c r="AB630" s="22" t="s">
        <v>126</v>
      </c>
      <c r="AC630" s="22" t="s">
        <v>126</v>
      </c>
      <c r="AD630" s="22" t="s">
        <v>126</v>
      </c>
      <c r="AE630" s="22">
        <v>9</v>
      </c>
      <c r="AF630" s="22">
        <v>29</v>
      </c>
      <c r="AG630" s="22">
        <v>72</v>
      </c>
      <c r="AH630" s="22" t="s">
        <v>608</v>
      </c>
      <c r="AI630" s="22" t="s">
        <v>1588</v>
      </c>
      <c r="AJ630" s="29"/>
    </row>
    <row r="631" customFormat="1" ht="35.1" customHeight="1" spans="1:36">
      <c r="A631" s="31"/>
      <c r="B631" s="22">
        <v>1</v>
      </c>
      <c r="C631" s="22" t="s">
        <v>1589</v>
      </c>
      <c r="D631" s="22" t="s">
        <v>1590</v>
      </c>
      <c r="E631" s="22" t="s">
        <v>136</v>
      </c>
      <c r="F631" s="22" t="s">
        <v>376</v>
      </c>
      <c r="G631" s="22">
        <v>2020</v>
      </c>
      <c r="H631" s="22" t="s">
        <v>136</v>
      </c>
      <c r="I631" s="22" t="s">
        <v>533</v>
      </c>
      <c r="J631" s="22">
        <v>13324639996</v>
      </c>
      <c r="K631" s="22">
        <f t="shared" si="90"/>
        <v>30</v>
      </c>
      <c r="L631" s="22"/>
      <c r="M631" s="22"/>
      <c r="N631" s="22"/>
      <c r="O631" s="22"/>
      <c r="P631" s="22"/>
      <c r="Q631" s="22">
        <v>30</v>
      </c>
      <c r="R631" s="22"/>
      <c r="S631" s="22"/>
      <c r="T631" s="22"/>
      <c r="U631" s="22"/>
      <c r="V631" s="22"/>
      <c r="W631" s="22"/>
      <c r="X631" s="22"/>
      <c r="Y631" s="22" t="s">
        <v>124</v>
      </c>
      <c r="Z631" s="22" t="s">
        <v>125</v>
      </c>
      <c r="AA631" s="22" t="s">
        <v>125</v>
      </c>
      <c r="AB631" s="22" t="s">
        <v>126</v>
      </c>
      <c r="AC631" s="22" t="s">
        <v>126</v>
      </c>
      <c r="AD631" s="22" t="s">
        <v>126</v>
      </c>
      <c r="AE631" s="22">
        <v>18</v>
      </c>
      <c r="AF631" s="22">
        <v>57</v>
      </c>
      <c r="AG631" s="22">
        <v>122</v>
      </c>
      <c r="AH631" s="22" t="s">
        <v>608</v>
      </c>
      <c r="AI631" s="22" t="s">
        <v>1591</v>
      </c>
      <c r="AJ631" s="29"/>
    </row>
    <row r="632" customFormat="1" ht="35.1" customHeight="1" spans="1:36">
      <c r="A632" s="31"/>
      <c r="B632" s="22">
        <v>1</v>
      </c>
      <c r="C632" s="22" t="s">
        <v>1592</v>
      </c>
      <c r="D632" s="22" t="s">
        <v>1593</v>
      </c>
      <c r="E632" s="22" t="s">
        <v>136</v>
      </c>
      <c r="F632" s="22" t="s">
        <v>376</v>
      </c>
      <c r="G632" s="22">
        <v>2020</v>
      </c>
      <c r="H632" s="22" t="s">
        <v>136</v>
      </c>
      <c r="I632" s="22" t="s">
        <v>533</v>
      </c>
      <c r="J632" s="22">
        <v>13324639996</v>
      </c>
      <c r="K632" s="22">
        <f t="shared" si="90"/>
        <v>80</v>
      </c>
      <c r="L632" s="22"/>
      <c r="M632" s="22"/>
      <c r="N632" s="22"/>
      <c r="O632" s="22"/>
      <c r="P632" s="22"/>
      <c r="Q632" s="22">
        <v>80</v>
      </c>
      <c r="R632" s="22"/>
      <c r="S632" s="22"/>
      <c r="T632" s="22"/>
      <c r="U632" s="22"/>
      <c r="V632" s="22"/>
      <c r="W632" s="22"/>
      <c r="X632" s="22"/>
      <c r="Y632" s="22" t="s">
        <v>124</v>
      </c>
      <c r="Z632" s="22" t="s">
        <v>125</v>
      </c>
      <c r="AA632" s="22" t="s">
        <v>125</v>
      </c>
      <c r="AB632" s="22" t="s">
        <v>126</v>
      </c>
      <c r="AC632" s="22" t="s">
        <v>126</v>
      </c>
      <c r="AD632" s="22" t="s">
        <v>126</v>
      </c>
      <c r="AE632" s="22">
        <v>11</v>
      </c>
      <c r="AF632" s="22">
        <v>35</v>
      </c>
      <c r="AG632" s="22">
        <v>136</v>
      </c>
      <c r="AH632" s="22" t="s">
        <v>608</v>
      </c>
      <c r="AI632" s="22" t="s">
        <v>1594</v>
      </c>
      <c r="AJ632" s="29"/>
    </row>
    <row r="633" customFormat="1" ht="35.1" customHeight="1" spans="1:36">
      <c r="A633" s="31"/>
      <c r="B633" s="22">
        <v>1</v>
      </c>
      <c r="C633" s="22" t="s">
        <v>1595</v>
      </c>
      <c r="D633" s="22" t="s">
        <v>1596</v>
      </c>
      <c r="E633" s="22" t="s">
        <v>136</v>
      </c>
      <c r="F633" s="22" t="s">
        <v>376</v>
      </c>
      <c r="G633" s="22">
        <v>2020</v>
      </c>
      <c r="H633" s="22" t="s">
        <v>136</v>
      </c>
      <c r="I633" s="22" t="s">
        <v>533</v>
      </c>
      <c r="J633" s="22">
        <v>13324639996</v>
      </c>
      <c r="K633" s="22">
        <f t="shared" si="90"/>
        <v>30</v>
      </c>
      <c r="L633" s="22"/>
      <c r="M633" s="22"/>
      <c r="N633" s="22"/>
      <c r="O633" s="22"/>
      <c r="P633" s="22"/>
      <c r="Q633" s="22">
        <v>30</v>
      </c>
      <c r="R633" s="22"/>
      <c r="S633" s="22"/>
      <c r="T633" s="22"/>
      <c r="U633" s="22"/>
      <c r="V633" s="22"/>
      <c r="W633" s="22"/>
      <c r="X633" s="22"/>
      <c r="Y633" s="22" t="s">
        <v>124</v>
      </c>
      <c r="Z633" s="22" t="s">
        <v>125</v>
      </c>
      <c r="AA633" s="22" t="s">
        <v>125</v>
      </c>
      <c r="AB633" s="22" t="s">
        <v>126</v>
      </c>
      <c r="AC633" s="22" t="s">
        <v>126</v>
      </c>
      <c r="AD633" s="22" t="s">
        <v>126</v>
      </c>
      <c r="AE633" s="22">
        <v>77</v>
      </c>
      <c r="AF633" s="22">
        <v>232</v>
      </c>
      <c r="AG633" s="22">
        <v>513</v>
      </c>
      <c r="AH633" s="22" t="s">
        <v>608</v>
      </c>
      <c r="AI633" s="22" t="s">
        <v>1597</v>
      </c>
      <c r="AJ633" s="29"/>
    </row>
    <row r="634" customFormat="1" ht="35.1" customHeight="1" spans="1:36">
      <c r="A634" s="31"/>
      <c r="B634" s="22">
        <v>1</v>
      </c>
      <c r="C634" s="22" t="s">
        <v>1598</v>
      </c>
      <c r="D634" s="22" t="s">
        <v>1599</v>
      </c>
      <c r="E634" s="22" t="s">
        <v>136</v>
      </c>
      <c r="F634" s="22" t="s">
        <v>376</v>
      </c>
      <c r="G634" s="22">
        <v>2020</v>
      </c>
      <c r="H634" s="22" t="s">
        <v>136</v>
      </c>
      <c r="I634" s="22" t="s">
        <v>533</v>
      </c>
      <c r="J634" s="22">
        <v>13324639996</v>
      </c>
      <c r="K634" s="22">
        <f t="shared" si="90"/>
        <v>40</v>
      </c>
      <c r="L634" s="22"/>
      <c r="M634" s="22"/>
      <c r="N634" s="22"/>
      <c r="O634" s="22"/>
      <c r="P634" s="22"/>
      <c r="Q634" s="22">
        <v>40</v>
      </c>
      <c r="R634" s="22"/>
      <c r="S634" s="22"/>
      <c r="T634" s="22"/>
      <c r="U634" s="22"/>
      <c r="V634" s="22"/>
      <c r="W634" s="22"/>
      <c r="X634" s="22"/>
      <c r="Y634" s="22" t="s">
        <v>124</v>
      </c>
      <c r="Z634" s="22" t="s">
        <v>125</v>
      </c>
      <c r="AA634" s="22" t="s">
        <v>125</v>
      </c>
      <c r="AB634" s="22" t="s">
        <v>126</v>
      </c>
      <c r="AC634" s="22" t="s">
        <v>126</v>
      </c>
      <c r="AD634" s="22" t="s">
        <v>126</v>
      </c>
      <c r="AE634" s="22">
        <v>11</v>
      </c>
      <c r="AF634" s="22">
        <v>34</v>
      </c>
      <c r="AG634" s="22">
        <v>84</v>
      </c>
      <c r="AH634" s="22" t="s">
        <v>608</v>
      </c>
      <c r="AI634" s="22" t="s">
        <v>1600</v>
      </c>
      <c r="AJ634" s="29"/>
    </row>
    <row r="635" customFormat="1" ht="35.1" customHeight="1" spans="1:36">
      <c r="A635" s="31"/>
      <c r="B635" s="22">
        <v>1</v>
      </c>
      <c r="C635" s="22" t="s">
        <v>1601</v>
      </c>
      <c r="D635" s="22" t="s">
        <v>1602</v>
      </c>
      <c r="E635" s="22" t="s">
        <v>136</v>
      </c>
      <c r="F635" s="22" t="s">
        <v>376</v>
      </c>
      <c r="G635" s="22">
        <v>2020</v>
      </c>
      <c r="H635" s="22" t="s">
        <v>136</v>
      </c>
      <c r="I635" s="22" t="s">
        <v>533</v>
      </c>
      <c r="J635" s="22">
        <v>13324639996</v>
      </c>
      <c r="K635" s="22">
        <f t="shared" si="90"/>
        <v>40</v>
      </c>
      <c r="L635" s="22"/>
      <c r="M635" s="22"/>
      <c r="N635" s="22"/>
      <c r="O635" s="22"/>
      <c r="P635" s="22"/>
      <c r="Q635" s="22">
        <v>40</v>
      </c>
      <c r="R635" s="22"/>
      <c r="S635" s="22"/>
      <c r="T635" s="22"/>
      <c r="U635" s="22"/>
      <c r="V635" s="22"/>
      <c r="W635" s="22"/>
      <c r="X635" s="22"/>
      <c r="Y635" s="22" t="s">
        <v>124</v>
      </c>
      <c r="Z635" s="22" t="s">
        <v>125</v>
      </c>
      <c r="AA635" s="22" t="s">
        <v>125</v>
      </c>
      <c r="AB635" s="22" t="s">
        <v>126</v>
      </c>
      <c r="AC635" s="22" t="s">
        <v>126</v>
      </c>
      <c r="AD635" s="22" t="s">
        <v>126</v>
      </c>
      <c r="AE635" s="22">
        <v>18</v>
      </c>
      <c r="AF635" s="22">
        <v>53</v>
      </c>
      <c r="AG635" s="22">
        <v>127</v>
      </c>
      <c r="AH635" s="22" t="s">
        <v>608</v>
      </c>
      <c r="AI635" s="22" t="s">
        <v>1603</v>
      </c>
      <c r="AJ635" s="29"/>
    </row>
    <row r="636" customFormat="1" ht="35.1" customHeight="1" spans="1:36">
      <c r="A636" s="31"/>
      <c r="B636" s="22">
        <v>1</v>
      </c>
      <c r="C636" s="22" t="s">
        <v>1604</v>
      </c>
      <c r="D636" s="22" t="s">
        <v>1605</v>
      </c>
      <c r="E636" s="22" t="s">
        <v>136</v>
      </c>
      <c r="F636" s="22" t="s">
        <v>670</v>
      </c>
      <c r="G636" s="22">
        <v>2020</v>
      </c>
      <c r="H636" s="22" t="s">
        <v>136</v>
      </c>
      <c r="I636" s="22" t="s">
        <v>533</v>
      </c>
      <c r="J636" s="22">
        <v>13324639996</v>
      </c>
      <c r="K636" s="22">
        <f t="shared" si="90"/>
        <v>22.5</v>
      </c>
      <c r="L636" s="22"/>
      <c r="M636" s="22"/>
      <c r="N636" s="22"/>
      <c r="O636" s="22"/>
      <c r="P636" s="22"/>
      <c r="Q636" s="22">
        <v>22.5</v>
      </c>
      <c r="R636" s="22"/>
      <c r="S636" s="22"/>
      <c r="T636" s="22"/>
      <c r="U636" s="22"/>
      <c r="V636" s="22"/>
      <c r="W636" s="22"/>
      <c r="X636" s="22"/>
      <c r="Y636" s="22" t="s">
        <v>124</v>
      </c>
      <c r="Z636" s="22" t="s">
        <v>125</v>
      </c>
      <c r="AA636" s="22" t="s">
        <v>125</v>
      </c>
      <c r="AB636" s="22" t="s">
        <v>126</v>
      </c>
      <c r="AC636" s="22" t="s">
        <v>126</v>
      </c>
      <c r="AD636" s="22" t="s">
        <v>126</v>
      </c>
      <c r="AE636" s="22">
        <v>52</v>
      </c>
      <c r="AF636" s="22">
        <v>156</v>
      </c>
      <c r="AG636" s="22">
        <v>362</v>
      </c>
      <c r="AH636" s="22" t="s">
        <v>608</v>
      </c>
      <c r="AI636" s="22" t="s">
        <v>1606</v>
      </c>
      <c r="AJ636" s="29"/>
    </row>
    <row r="637" customFormat="1" ht="35.1" customHeight="1" spans="1:36">
      <c r="A637" s="31"/>
      <c r="B637" s="22">
        <v>1</v>
      </c>
      <c r="C637" s="22" t="s">
        <v>1607</v>
      </c>
      <c r="D637" s="22" t="s">
        <v>1608</v>
      </c>
      <c r="E637" s="22" t="s">
        <v>136</v>
      </c>
      <c r="F637" s="22" t="s">
        <v>670</v>
      </c>
      <c r="G637" s="22">
        <v>2020</v>
      </c>
      <c r="H637" s="22" t="s">
        <v>136</v>
      </c>
      <c r="I637" s="22" t="s">
        <v>533</v>
      </c>
      <c r="J637" s="22">
        <v>13324639996</v>
      </c>
      <c r="K637" s="22">
        <f t="shared" si="90"/>
        <v>23</v>
      </c>
      <c r="L637" s="22"/>
      <c r="M637" s="22"/>
      <c r="N637" s="22"/>
      <c r="O637" s="22"/>
      <c r="P637" s="22"/>
      <c r="Q637" s="22">
        <v>23</v>
      </c>
      <c r="R637" s="22"/>
      <c r="S637" s="22"/>
      <c r="T637" s="22"/>
      <c r="U637" s="22"/>
      <c r="V637" s="22"/>
      <c r="W637" s="22"/>
      <c r="X637" s="22"/>
      <c r="Y637" s="22" t="s">
        <v>124</v>
      </c>
      <c r="Z637" s="22" t="s">
        <v>125</v>
      </c>
      <c r="AA637" s="22" t="s">
        <v>125</v>
      </c>
      <c r="AB637" s="22" t="s">
        <v>126</v>
      </c>
      <c r="AC637" s="22" t="s">
        <v>126</v>
      </c>
      <c r="AD637" s="22" t="s">
        <v>126</v>
      </c>
      <c r="AE637" s="22">
        <v>3</v>
      </c>
      <c r="AF637" s="22">
        <v>8</v>
      </c>
      <c r="AG637" s="22">
        <v>38</v>
      </c>
      <c r="AH637" s="22" t="s">
        <v>608</v>
      </c>
      <c r="AI637" s="22" t="s">
        <v>1609</v>
      </c>
      <c r="AJ637" s="29"/>
    </row>
    <row r="638" customFormat="1" ht="35.1" customHeight="1" spans="1:36">
      <c r="A638" s="31"/>
      <c r="B638" s="22">
        <v>1</v>
      </c>
      <c r="C638" s="22" t="s">
        <v>1610</v>
      </c>
      <c r="D638" s="22" t="s">
        <v>1611</v>
      </c>
      <c r="E638" s="22" t="s">
        <v>136</v>
      </c>
      <c r="F638" s="22" t="s">
        <v>670</v>
      </c>
      <c r="G638" s="22">
        <v>2020</v>
      </c>
      <c r="H638" s="22" t="s">
        <v>136</v>
      </c>
      <c r="I638" s="22" t="s">
        <v>533</v>
      </c>
      <c r="J638" s="22">
        <v>13324639996</v>
      </c>
      <c r="K638" s="22">
        <f t="shared" si="90"/>
        <v>280</v>
      </c>
      <c r="L638" s="22"/>
      <c r="M638" s="22"/>
      <c r="N638" s="22"/>
      <c r="O638" s="22"/>
      <c r="P638" s="22"/>
      <c r="Q638" s="22">
        <v>280</v>
      </c>
      <c r="R638" s="22"/>
      <c r="S638" s="22"/>
      <c r="T638" s="22"/>
      <c r="U638" s="22"/>
      <c r="V638" s="22"/>
      <c r="W638" s="22"/>
      <c r="X638" s="22"/>
      <c r="Y638" s="22" t="s">
        <v>124</v>
      </c>
      <c r="Z638" s="22" t="s">
        <v>125</v>
      </c>
      <c r="AA638" s="22" t="s">
        <v>125</v>
      </c>
      <c r="AB638" s="22" t="s">
        <v>126</v>
      </c>
      <c r="AC638" s="22" t="s">
        <v>126</v>
      </c>
      <c r="AD638" s="22" t="s">
        <v>126</v>
      </c>
      <c r="AE638" s="22">
        <v>4</v>
      </c>
      <c r="AF638" s="22">
        <v>13</v>
      </c>
      <c r="AG638" s="22">
        <v>73</v>
      </c>
      <c r="AH638" s="22" t="s">
        <v>608</v>
      </c>
      <c r="AI638" s="22" t="s">
        <v>1612</v>
      </c>
      <c r="AJ638" s="29"/>
    </row>
    <row r="639" customFormat="1" ht="35.1" customHeight="1" spans="1:36">
      <c r="A639" s="31"/>
      <c r="B639" s="22">
        <v>1</v>
      </c>
      <c r="C639" s="22" t="s">
        <v>1613</v>
      </c>
      <c r="D639" s="22" t="s">
        <v>1614</v>
      </c>
      <c r="E639" s="22" t="s">
        <v>136</v>
      </c>
      <c r="F639" s="22" t="s">
        <v>670</v>
      </c>
      <c r="G639" s="22">
        <v>2020</v>
      </c>
      <c r="H639" s="22" t="s">
        <v>136</v>
      </c>
      <c r="I639" s="22" t="s">
        <v>533</v>
      </c>
      <c r="J639" s="22">
        <v>13324639996</v>
      </c>
      <c r="K639" s="22">
        <f t="shared" si="90"/>
        <v>200</v>
      </c>
      <c r="L639" s="22"/>
      <c r="M639" s="22"/>
      <c r="N639" s="22"/>
      <c r="O639" s="22"/>
      <c r="P639" s="22"/>
      <c r="Q639" s="22">
        <v>200</v>
      </c>
      <c r="R639" s="22"/>
      <c r="S639" s="22"/>
      <c r="T639" s="22"/>
      <c r="U639" s="22"/>
      <c r="V639" s="22"/>
      <c r="W639" s="22"/>
      <c r="X639" s="22"/>
      <c r="Y639" s="22" t="s">
        <v>124</v>
      </c>
      <c r="Z639" s="22" t="s">
        <v>125</v>
      </c>
      <c r="AA639" s="22" t="s">
        <v>125</v>
      </c>
      <c r="AB639" s="22" t="s">
        <v>126</v>
      </c>
      <c r="AC639" s="22" t="s">
        <v>126</v>
      </c>
      <c r="AD639" s="22" t="s">
        <v>126</v>
      </c>
      <c r="AE639" s="22">
        <v>78</v>
      </c>
      <c r="AF639" s="22">
        <v>235</v>
      </c>
      <c r="AG639" s="22">
        <v>619</v>
      </c>
      <c r="AH639" s="22" t="s">
        <v>608</v>
      </c>
      <c r="AI639" s="22" t="s">
        <v>1615</v>
      </c>
      <c r="AJ639" s="29"/>
    </row>
    <row r="640" customFormat="1" ht="35.1" customHeight="1" spans="1:36">
      <c r="A640" s="31"/>
      <c r="B640" s="22">
        <v>1</v>
      </c>
      <c r="C640" s="22" t="s">
        <v>1616</v>
      </c>
      <c r="D640" s="22" t="s">
        <v>1617</v>
      </c>
      <c r="E640" s="22" t="s">
        <v>136</v>
      </c>
      <c r="F640" s="22" t="s">
        <v>670</v>
      </c>
      <c r="G640" s="22">
        <v>2020</v>
      </c>
      <c r="H640" s="22" t="s">
        <v>136</v>
      </c>
      <c r="I640" s="22" t="s">
        <v>533</v>
      </c>
      <c r="J640" s="22">
        <v>13324639996</v>
      </c>
      <c r="K640" s="22">
        <f t="shared" si="90"/>
        <v>100</v>
      </c>
      <c r="L640" s="22"/>
      <c r="M640" s="22"/>
      <c r="N640" s="22"/>
      <c r="O640" s="22"/>
      <c r="P640" s="22"/>
      <c r="Q640" s="22">
        <v>100</v>
      </c>
      <c r="R640" s="22"/>
      <c r="S640" s="22"/>
      <c r="T640" s="22"/>
      <c r="U640" s="22"/>
      <c r="V640" s="22"/>
      <c r="W640" s="22"/>
      <c r="X640" s="22"/>
      <c r="Y640" s="22" t="s">
        <v>124</v>
      </c>
      <c r="Z640" s="22" t="s">
        <v>125</v>
      </c>
      <c r="AA640" s="22" t="s">
        <v>125</v>
      </c>
      <c r="AB640" s="22" t="s">
        <v>126</v>
      </c>
      <c r="AC640" s="22" t="s">
        <v>126</v>
      </c>
      <c r="AD640" s="22" t="s">
        <v>126</v>
      </c>
      <c r="AE640" s="22">
        <v>52</v>
      </c>
      <c r="AF640" s="22">
        <v>156</v>
      </c>
      <c r="AG640" s="22">
        <v>362</v>
      </c>
      <c r="AH640" s="22" t="s">
        <v>608</v>
      </c>
      <c r="AI640" s="22" t="s">
        <v>1618</v>
      </c>
      <c r="AJ640" s="29"/>
    </row>
    <row r="641" customFormat="1" ht="35.1" customHeight="1" spans="1:36">
      <c r="A641" s="31"/>
      <c r="B641" s="22">
        <v>1</v>
      </c>
      <c r="C641" s="22" t="s">
        <v>1619</v>
      </c>
      <c r="D641" s="22" t="s">
        <v>1617</v>
      </c>
      <c r="E641" s="22" t="s">
        <v>136</v>
      </c>
      <c r="F641" s="22" t="s">
        <v>670</v>
      </c>
      <c r="G641" s="22">
        <v>2020</v>
      </c>
      <c r="H641" s="22" t="s">
        <v>136</v>
      </c>
      <c r="I641" s="22" t="s">
        <v>533</v>
      </c>
      <c r="J641" s="22">
        <v>13324639996</v>
      </c>
      <c r="K641" s="22">
        <f t="shared" si="90"/>
        <v>100</v>
      </c>
      <c r="L641" s="22"/>
      <c r="M641" s="22"/>
      <c r="N641" s="22"/>
      <c r="O641" s="22"/>
      <c r="P641" s="22"/>
      <c r="Q641" s="22">
        <v>100</v>
      </c>
      <c r="R641" s="22"/>
      <c r="S641" s="22"/>
      <c r="T641" s="22"/>
      <c r="U641" s="22"/>
      <c r="V641" s="22"/>
      <c r="W641" s="22"/>
      <c r="X641" s="22"/>
      <c r="Y641" s="22" t="s">
        <v>124</v>
      </c>
      <c r="Z641" s="22" t="s">
        <v>125</v>
      </c>
      <c r="AA641" s="22" t="s">
        <v>125</v>
      </c>
      <c r="AB641" s="22" t="s">
        <v>126</v>
      </c>
      <c r="AC641" s="22" t="s">
        <v>126</v>
      </c>
      <c r="AD641" s="22" t="s">
        <v>126</v>
      </c>
      <c r="AE641" s="22">
        <v>52</v>
      </c>
      <c r="AF641" s="22">
        <v>156</v>
      </c>
      <c r="AG641" s="22">
        <v>362</v>
      </c>
      <c r="AH641" s="22" t="s">
        <v>608</v>
      </c>
      <c r="AI641" s="22" t="s">
        <v>1618</v>
      </c>
      <c r="AJ641" s="29"/>
    </row>
    <row r="642" customFormat="1" ht="35.1" customHeight="1" spans="1:36">
      <c r="A642" s="31"/>
      <c r="B642" s="22">
        <v>1</v>
      </c>
      <c r="C642" s="22" t="s">
        <v>1620</v>
      </c>
      <c r="D642" s="22" t="s">
        <v>1621</v>
      </c>
      <c r="E642" s="22" t="s">
        <v>136</v>
      </c>
      <c r="F642" s="22" t="s">
        <v>670</v>
      </c>
      <c r="G642" s="22">
        <v>2020</v>
      </c>
      <c r="H642" s="22" t="s">
        <v>136</v>
      </c>
      <c r="I642" s="22" t="s">
        <v>533</v>
      </c>
      <c r="J642" s="22">
        <v>13324639996</v>
      </c>
      <c r="K642" s="22">
        <f t="shared" ref="K642:K673" si="91">L642+Q642+R642+S642+T642+U642+V642+W642+X642</f>
        <v>200</v>
      </c>
      <c r="L642" s="22"/>
      <c r="M642" s="22"/>
      <c r="N642" s="22"/>
      <c r="O642" s="22"/>
      <c r="P642" s="22"/>
      <c r="Q642" s="22">
        <v>200</v>
      </c>
      <c r="R642" s="22"/>
      <c r="S642" s="22"/>
      <c r="T642" s="22"/>
      <c r="U642" s="22"/>
      <c r="V642" s="22"/>
      <c r="W642" s="22"/>
      <c r="X642" s="22"/>
      <c r="Y642" s="22" t="s">
        <v>124</v>
      </c>
      <c r="Z642" s="22" t="s">
        <v>125</v>
      </c>
      <c r="AA642" s="22" t="s">
        <v>125</v>
      </c>
      <c r="AB642" s="22" t="s">
        <v>126</v>
      </c>
      <c r="AC642" s="22" t="s">
        <v>126</v>
      </c>
      <c r="AD642" s="22" t="s">
        <v>126</v>
      </c>
      <c r="AE642" s="22">
        <v>77</v>
      </c>
      <c r="AF642" s="22">
        <v>235</v>
      </c>
      <c r="AG642" s="22">
        <v>619</v>
      </c>
      <c r="AH642" s="22" t="s">
        <v>608</v>
      </c>
      <c r="AI642" s="22" t="s">
        <v>1622</v>
      </c>
      <c r="AJ642" s="29"/>
    </row>
    <row r="643" customFormat="1" ht="35.1" customHeight="1" spans="1:36">
      <c r="A643" s="31"/>
      <c r="B643" s="22">
        <v>1</v>
      </c>
      <c r="C643" s="22" t="s">
        <v>1623</v>
      </c>
      <c r="D643" s="22" t="s">
        <v>1624</v>
      </c>
      <c r="E643" s="22" t="s">
        <v>136</v>
      </c>
      <c r="F643" s="22" t="s">
        <v>670</v>
      </c>
      <c r="G643" s="22">
        <v>2020</v>
      </c>
      <c r="H643" s="22" t="s">
        <v>136</v>
      </c>
      <c r="I643" s="22" t="s">
        <v>533</v>
      </c>
      <c r="J643" s="22">
        <v>13324639996</v>
      </c>
      <c r="K643" s="22">
        <f t="shared" si="91"/>
        <v>100</v>
      </c>
      <c r="L643" s="22"/>
      <c r="M643" s="22"/>
      <c r="N643" s="22"/>
      <c r="O643" s="22"/>
      <c r="P643" s="22"/>
      <c r="Q643" s="22">
        <v>100</v>
      </c>
      <c r="R643" s="22"/>
      <c r="S643" s="22"/>
      <c r="T643" s="22"/>
      <c r="U643" s="22"/>
      <c r="V643" s="22"/>
      <c r="W643" s="22"/>
      <c r="X643" s="22"/>
      <c r="Y643" s="22" t="s">
        <v>124</v>
      </c>
      <c r="Z643" s="22" t="s">
        <v>125</v>
      </c>
      <c r="AA643" s="22" t="s">
        <v>125</v>
      </c>
      <c r="AB643" s="22" t="s">
        <v>126</v>
      </c>
      <c r="AC643" s="22" t="s">
        <v>126</v>
      </c>
      <c r="AD643" s="22" t="s">
        <v>126</v>
      </c>
      <c r="AE643" s="22">
        <v>77</v>
      </c>
      <c r="AF643" s="22">
        <v>235</v>
      </c>
      <c r="AG643" s="22">
        <v>619</v>
      </c>
      <c r="AH643" s="22" t="s">
        <v>608</v>
      </c>
      <c r="AI643" s="22" t="s">
        <v>1625</v>
      </c>
      <c r="AJ643" s="29"/>
    </row>
    <row r="644" customFormat="1" ht="35.1" customHeight="1" spans="1:36">
      <c r="A644" s="31"/>
      <c r="B644" s="22">
        <v>1</v>
      </c>
      <c r="C644" s="22" t="s">
        <v>1626</v>
      </c>
      <c r="D644" s="22" t="s">
        <v>1627</v>
      </c>
      <c r="E644" s="22" t="s">
        <v>316</v>
      </c>
      <c r="F644" s="22" t="s">
        <v>317</v>
      </c>
      <c r="G644" s="22">
        <v>2020</v>
      </c>
      <c r="H644" s="22" t="s">
        <v>316</v>
      </c>
      <c r="I644" s="22" t="s">
        <v>550</v>
      </c>
      <c r="J644" s="22">
        <v>18992588865</v>
      </c>
      <c r="K644" s="22">
        <f t="shared" si="91"/>
        <v>20</v>
      </c>
      <c r="L644" s="22"/>
      <c r="M644" s="22"/>
      <c r="N644" s="22"/>
      <c r="O644" s="22"/>
      <c r="P644" s="22"/>
      <c r="Q644" s="22">
        <v>20</v>
      </c>
      <c r="R644" s="22"/>
      <c r="S644" s="22"/>
      <c r="T644" s="22"/>
      <c r="U644" s="22"/>
      <c r="V644" s="22"/>
      <c r="W644" s="22"/>
      <c r="X644" s="22"/>
      <c r="Y644" s="22" t="s">
        <v>124</v>
      </c>
      <c r="Z644" s="22" t="s">
        <v>125</v>
      </c>
      <c r="AA644" s="22" t="s">
        <v>125</v>
      </c>
      <c r="AB644" s="22" t="s">
        <v>126</v>
      </c>
      <c r="AC644" s="22" t="s">
        <v>126</v>
      </c>
      <c r="AD644" s="22" t="s">
        <v>126</v>
      </c>
      <c r="AE644" s="22">
        <v>23</v>
      </c>
      <c r="AF644" s="22">
        <v>69</v>
      </c>
      <c r="AG644" s="22">
        <v>205</v>
      </c>
      <c r="AH644" s="22" t="s">
        <v>608</v>
      </c>
      <c r="AI644" s="22" t="s">
        <v>1628</v>
      </c>
      <c r="AJ644" s="29"/>
    </row>
    <row r="645" customFormat="1" ht="35.1" customHeight="1" spans="1:36">
      <c r="A645" s="31"/>
      <c r="B645" s="22">
        <v>1</v>
      </c>
      <c r="C645" s="22" t="s">
        <v>1629</v>
      </c>
      <c r="D645" s="22" t="s">
        <v>1630</v>
      </c>
      <c r="E645" s="22" t="s">
        <v>316</v>
      </c>
      <c r="F645" s="22" t="s">
        <v>317</v>
      </c>
      <c r="G645" s="22">
        <v>2020</v>
      </c>
      <c r="H645" s="22" t="s">
        <v>316</v>
      </c>
      <c r="I645" s="22" t="s">
        <v>550</v>
      </c>
      <c r="J645" s="22">
        <v>18992588865</v>
      </c>
      <c r="K645" s="22">
        <f t="shared" si="91"/>
        <v>220</v>
      </c>
      <c r="L645" s="22"/>
      <c r="M645" s="22"/>
      <c r="N645" s="22"/>
      <c r="O645" s="22"/>
      <c r="P645" s="22"/>
      <c r="Q645" s="22">
        <v>220</v>
      </c>
      <c r="R645" s="22"/>
      <c r="S645" s="22"/>
      <c r="T645" s="22"/>
      <c r="U645" s="22"/>
      <c r="V645" s="22"/>
      <c r="W645" s="22"/>
      <c r="X645" s="22"/>
      <c r="Y645" s="22" t="s">
        <v>124</v>
      </c>
      <c r="Z645" s="22" t="s">
        <v>125</v>
      </c>
      <c r="AA645" s="22" t="s">
        <v>125</v>
      </c>
      <c r="AB645" s="22" t="s">
        <v>126</v>
      </c>
      <c r="AC645" s="22" t="s">
        <v>126</v>
      </c>
      <c r="AD645" s="22" t="s">
        <v>126</v>
      </c>
      <c r="AE645" s="22">
        <v>41</v>
      </c>
      <c r="AF645" s="22">
        <v>125</v>
      </c>
      <c r="AG645" s="22">
        <v>398</v>
      </c>
      <c r="AH645" s="22" t="s">
        <v>608</v>
      </c>
      <c r="AI645" s="22" t="s">
        <v>1631</v>
      </c>
      <c r="AJ645" s="29"/>
    </row>
    <row r="646" customFormat="1" ht="35.1" customHeight="1" spans="1:36">
      <c r="A646" s="31"/>
      <c r="B646" s="22">
        <v>1</v>
      </c>
      <c r="C646" s="22" t="s">
        <v>1632</v>
      </c>
      <c r="D646" s="22" t="s">
        <v>1633</v>
      </c>
      <c r="E646" s="22" t="s">
        <v>316</v>
      </c>
      <c r="F646" s="22" t="s">
        <v>991</v>
      </c>
      <c r="G646" s="22">
        <v>2020</v>
      </c>
      <c r="H646" s="22" t="s">
        <v>316</v>
      </c>
      <c r="I646" s="22" t="s">
        <v>550</v>
      </c>
      <c r="J646" s="22">
        <v>18992588865</v>
      </c>
      <c r="K646" s="22">
        <f t="shared" si="91"/>
        <v>20</v>
      </c>
      <c r="L646" s="22"/>
      <c r="M646" s="22"/>
      <c r="N646" s="22"/>
      <c r="O646" s="22"/>
      <c r="P646" s="22"/>
      <c r="Q646" s="22">
        <v>20</v>
      </c>
      <c r="R646" s="22"/>
      <c r="S646" s="22"/>
      <c r="T646" s="22"/>
      <c r="U646" s="22"/>
      <c r="V646" s="22"/>
      <c r="W646" s="22"/>
      <c r="X646" s="22"/>
      <c r="Y646" s="22" t="s">
        <v>124</v>
      </c>
      <c r="Z646" s="22" t="s">
        <v>125</v>
      </c>
      <c r="AA646" s="22" t="s">
        <v>125</v>
      </c>
      <c r="AB646" s="22" t="s">
        <v>126</v>
      </c>
      <c r="AC646" s="22" t="s">
        <v>126</v>
      </c>
      <c r="AD646" s="22" t="s">
        <v>126</v>
      </c>
      <c r="AE646" s="22">
        <v>31</v>
      </c>
      <c r="AF646" s="22">
        <v>94</v>
      </c>
      <c r="AG646" s="22">
        <v>195</v>
      </c>
      <c r="AH646" s="22" t="s">
        <v>608</v>
      </c>
      <c r="AI646" s="22" t="s">
        <v>1634</v>
      </c>
      <c r="AJ646" s="29"/>
    </row>
    <row r="647" customFormat="1" ht="35.1" customHeight="1" spans="1:36">
      <c r="A647" s="31"/>
      <c r="B647" s="22">
        <v>1</v>
      </c>
      <c r="C647" s="22" t="s">
        <v>1635</v>
      </c>
      <c r="D647" s="22" t="s">
        <v>1636</v>
      </c>
      <c r="E647" s="22" t="s">
        <v>316</v>
      </c>
      <c r="F647" s="22" t="s">
        <v>991</v>
      </c>
      <c r="G647" s="22">
        <v>2020</v>
      </c>
      <c r="H647" s="22" t="s">
        <v>316</v>
      </c>
      <c r="I647" s="22" t="s">
        <v>550</v>
      </c>
      <c r="J647" s="22">
        <v>18992588865</v>
      </c>
      <c r="K647" s="22">
        <f t="shared" si="91"/>
        <v>15</v>
      </c>
      <c r="L647" s="22"/>
      <c r="M647" s="22"/>
      <c r="N647" s="22"/>
      <c r="O647" s="22"/>
      <c r="P647" s="22"/>
      <c r="Q647" s="22">
        <v>15</v>
      </c>
      <c r="R647" s="22"/>
      <c r="S647" s="22"/>
      <c r="T647" s="22"/>
      <c r="U647" s="22"/>
      <c r="V647" s="22"/>
      <c r="W647" s="22"/>
      <c r="X647" s="22"/>
      <c r="Y647" s="22" t="s">
        <v>124</v>
      </c>
      <c r="Z647" s="22" t="s">
        <v>125</v>
      </c>
      <c r="AA647" s="22" t="s">
        <v>125</v>
      </c>
      <c r="AB647" s="22" t="s">
        <v>126</v>
      </c>
      <c r="AC647" s="22" t="s">
        <v>126</v>
      </c>
      <c r="AD647" s="22" t="s">
        <v>126</v>
      </c>
      <c r="AE647" s="22">
        <v>9</v>
      </c>
      <c r="AF647" s="22">
        <v>27</v>
      </c>
      <c r="AG647" s="22">
        <v>163</v>
      </c>
      <c r="AH647" s="22" t="s">
        <v>608</v>
      </c>
      <c r="AI647" s="22" t="s">
        <v>1637</v>
      </c>
      <c r="AJ647" s="29"/>
    </row>
    <row r="648" customFormat="1" ht="35.1" customHeight="1" spans="1:36">
      <c r="A648" s="31"/>
      <c r="B648" s="22">
        <v>1</v>
      </c>
      <c r="C648" s="22" t="s">
        <v>1638</v>
      </c>
      <c r="D648" s="22" t="s">
        <v>1639</v>
      </c>
      <c r="E648" s="22" t="s">
        <v>316</v>
      </c>
      <c r="F648" s="22" t="s">
        <v>991</v>
      </c>
      <c r="G648" s="22">
        <v>2020</v>
      </c>
      <c r="H648" s="22" t="s">
        <v>316</v>
      </c>
      <c r="I648" s="22" t="s">
        <v>550</v>
      </c>
      <c r="J648" s="22">
        <v>18992588865</v>
      </c>
      <c r="K648" s="22">
        <f t="shared" si="91"/>
        <v>10</v>
      </c>
      <c r="L648" s="22"/>
      <c r="M648" s="22"/>
      <c r="N648" s="22"/>
      <c r="O648" s="22"/>
      <c r="P648" s="22"/>
      <c r="Q648" s="22">
        <v>10</v>
      </c>
      <c r="R648" s="22"/>
      <c r="S648" s="22"/>
      <c r="T648" s="22"/>
      <c r="U648" s="22"/>
      <c r="V648" s="22"/>
      <c r="W648" s="22"/>
      <c r="X648" s="22"/>
      <c r="Y648" s="22" t="s">
        <v>124</v>
      </c>
      <c r="Z648" s="22" t="s">
        <v>125</v>
      </c>
      <c r="AA648" s="22" t="s">
        <v>125</v>
      </c>
      <c r="AB648" s="22" t="s">
        <v>126</v>
      </c>
      <c r="AC648" s="22" t="s">
        <v>126</v>
      </c>
      <c r="AD648" s="22" t="s">
        <v>126</v>
      </c>
      <c r="AE648" s="22">
        <v>23</v>
      </c>
      <c r="AF648" s="22">
        <v>68</v>
      </c>
      <c r="AG648" s="22">
        <v>148</v>
      </c>
      <c r="AH648" s="22" t="s">
        <v>608</v>
      </c>
      <c r="AI648" s="22" t="s">
        <v>1640</v>
      </c>
      <c r="AJ648" s="29"/>
    </row>
    <row r="649" customFormat="1" ht="35.1" customHeight="1" spans="1:36">
      <c r="A649" s="31"/>
      <c r="B649" s="22">
        <v>1</v>
      </c>
      <c r="C649" s="22" t="s">
        <v>1641</v>
      </c>
      <c r="D649" s="22" t="s">
        <v>1642</v>
      </c>
      <c r="E649" s="22" t="s">
        <v>316</v>
      </c>
      <c r="F649" s="22" t="s">
        <v>991</v>
      </c>
      <c r="G649" s="22">
        <v>2020</v>
      </c>
      <c r="H649" s="22" t="s">
        <v>316</v>
      </c>
      <c r="I649" s="22" t="s">
        <v>550</v>
      </c>
      <c r="J649" s="22">
        <v>18992588865</v>
      </c>
      <c r="K649" s="22">
        <f t="shared" si="91"/>
        <v>20</v>
      </c>
      <c r="L649" s="22"/>
      <c r="M649" s="22"/>
      <c r="N649" s="22"/>
      <c r="O649" s="22"/>
      <c r="P649" s="22"/>
      <c r="Q649" s="22">
        <v>20</v>
      </c>
      <c r="R649" s="22"/>
      <c r="S649" s="22"/>
      <c r="T649" s="22"/>
      <c r="U649" s="22"/>
      <c r="V649" s="22"/>
      <c r="W649" s="22"/>
      <c r="X649" s="22"/>
      <c r="Y649" s="22" t="s">
        <v>124</v>
      </c>
      <c r="Z649" s="22" t="s">
        <v>125</v>
      </c>
      <c r="AA649" s="22" t="s">
        <v>125</v>
      </c>
      <c r="AB649" s="22" t="s">
        <v>126</v>
      </c>
      <c r="AC649" s="22" t="s">
        <v>126</v>
      </c>
      <c r="AD649" s="22" t="s">
        <v>126</v>
      </c>
      <c r="AE649" s="22">
        <v>23</v>
      </c>
      <c r="AF649" s="22">
        <v>68</v>
      </c>
      <c r="AG649" s="22">
        <v>148</v>
      </c>
      <c r="AH649" s="22" t="s">
        <v>608</v>
      </c>
      <c r="AI649" s="22" t="s">
        <v>1643</v>
      </c>
      <c r="AJ649" s="29"/>
    </row>
    <row r="650" customFormat="1" ht="35.1" customHeight="1" spans="1:36">
      <c r="A650" s="31"/>
      <c r="B650" s="22">
        <v>1</v>
      </c>
      <c r="C650" s="22" t="s">
        <v>1644</v>
      </c>
      <c r="D650" s="22" t="s">
        <v>1645</v>
      </c>
      <c r="E650" s="22" t="s">
        <v>316</v>
      </c>
      <c r="F650" s="22" t="s">
        <v>991</v>
      </c>
      <c r="G650" s="22">
        <v>2020</v>
      </c>
      <c r="H650" s="22" t="s">
        <v>316</v>
      </c>
      <c r="I650" s="22" t="s">
        <v>550</v>
      </c>
      <c r="J650" s="22">
        <v>18992588865</v>
      </c>
      <c r="K650" s="22">
        <f t="shared" si="91"/>
        <v>30</v>
      </c>
      <c r="L650" s="22"/>
      <c r="M650" s="22"/>
      <c r="N650" s="22"/>
      <c r="O650" s="22"/>
      <c r="P650" s="22"/>
      <c r="Q650" s="22">
        <v>30</v>
      </c>
      <c r="R650" s="22"/>
      <c r="S650" s="22"/>
      <c r="T650" s="22"/>
      <c r="U650" s="22"/>
      <c r="V650" s="22"/>
      <c r="W650" s="22"/>
      <c r="X650" s="22"/>
      <c r="Y650" s="22" t="s">
        <v>124</v>
      </c>
      <c r="Z650" s="22" t="s">
        <v>125</v>
      </c>
      <c r="AA650" s="22" t="s">
        <v>125</v>
      </c>
      <c r="AB650" s="22" t="s">
        <v>126</v>
      </c>
      <c r="AC650" s="22" t="s">
        <v>126</v>
      </c>
      <c r="AD650" s="22" t="s">
        <v>126</v>
      </c>
      <c r="AE650" s="22">
        <v>27</v>
      </c>
      <c r="AF650" s="22">
        <v>80</v>
      </c>
      <c r="AG650" s="22">
        <v>201</v>
      </c>
      <c r="AH650" s="22" t="s">
        <v>608</v>
      </c>
      <c r="AI650" s="22" t="s">
        <v>1646</v>
      </c>
      <c r="AJ650" s="29"/>
    </row>
    <row r="651" customFormat="1" ht="35.1" customHeight="1" spans="1:36">
      <c r="A651" s="31"/>
      <c r="B651" s="22">
        <v>1</v>
      </c>
      <c r="C651" s="22" t="s">
        <v>1647</v>
      </c>
      <c r="D651" s="22" t="s">
        <v>1648</v>
      </c>
      <c r="E651" s="22" t="s">
        <v>316</v>
      </c>
      <c r="F651" s="22" t="s">
        <v>991</v>
      </c>
      <c r="G651" s="22">
        <v>2020</v>
      </c>
      <c r="H651" s="22" t="s">
        <v>316</v>
      </c>
      <c r="I651" s="22" t="s">
        <v>550</v>
      </c>
      <c r="J651" s="22">
        <v>18992588865</v>
      </c>
      <c r="K651" s="22">
        <f t="shared" si="91"/>
        <v>15</v>
      </c>
      <c r="L651" s="22"/>
      <c r="M651" s="22"/>
      <c r="N651" s="22"/>
      <c r="O651" s="22"/>
      <c r="P651" s="22"/>
      <c r="Q651" s="22">
        <v>15</v>
      </c>
      <c r="R651" s="22"/>
      <c r="S651" s="22"/>
      <c r="T651" s="22"/>
      <c r="U651" s="22"/>
      <c r="V651" s="22"/>
      <c r="W651" s="22"/>
      <c r="X651" s="22"/>
      <c r="Y651" s="22" t="s">
        <v>124</v>
      </c>
      <c r="Z651" s="22" t="s">
        <v>125</v>
      </c>
      <c r="AA651" s="22" t="s">
        <v>125</v>
      </c>
      <c r="AB651" s="22" t="s">
        <v>126</v>
      </c>
      <c r="AC651" s="22" t="s">
        <v>126</v>
      </c>
      <c r="AD651" s="22" t="s">
        <v>126</v>
      </c>
      <c r="AE651" s="22">
        <v>22</v>
      </c>
      <c r="AF651" s="22">
        <v>68</v>
      </c>
      <c r="AG651" s="22">
        <v>148</v>
      </c>
      <c r="AH651" s="22" t="s">
        <v>608</v>
      </c>
      <c r="AI651" s="22" t="s">
        <v>1649</v>
      </c>
      <c r="AJ651" s="29"/>
    </row>
    <row r="652" customFormat="1" ht="35.1" customHeight="1" spans="1:36">
      <c r="A652" s="31"/>
      <c r="B652" s="22">
        <v>1</v>
      </c>
      <c r="C652" s="22" t="s">
        <v>1650</v>
      </c>
      <c r="D652" s="22" t="s">
        <v>1651</v>
      </c>
      <c r="E652" s="22" t="s">
        <v>316</v>
      </c>
      <c r="F652" s="22" t="s">
        <v>995</v>
      </c>
      <c r="G652" s="22">
        <v>2020</v>
      </c>
      <c r="H652" s="22" t="s">
        <v>316</v>
      </c>
      <c r="I652" s="22" t="s">
        <v>550</v>
      </c>
      <c r="J652" s="22">
        <v>18992588865</v>
      </c>
      <c r="K652" s="22">
        <f t="shared" si="91"/>
        <v>150</v>
      </c>
      <c r="L652" s="22"/>
      <c r="M652" s="22"/>
      <c r="N652" s="22"/>
      <c r="O652" s="22"/>
      <c r="P652" s="22"/>
      <c r="Q652" s="22">
        <v>150</v>
      </c>
      <c r="R652" s="22"/>
      <c r="S652" s="22"/>
      <c r="T652" s="22"/>
      <c r="U652" s="22"/>
      <c r="V652" s="22"/>
      <c r="W652" s="22"/>
      <c r="X652" s="22"/>
      <c r="Y652" s="22" t="s">
        <v>124</v>
      </c>
      <c r="Z652" s="22" t="s">
        <v>125</v>
      </c>
      <c r="AA652" s="22" t="s">
        <v>125</v>
      </c>
      <c r="AB652" s="22" t="s">
        <v>126</v>
      </c>
      <c r="AC652" s="22" t="s">
        <v>126</v>
      </c>
      <c r="AD652" s="22" t="s">
        <v>126</v>
      </c>
      <c r="AE652" s="22">
        <v>37</v>
      </c>
      <c r="AF652" s="22">
        <v>119</v>
      </c>
      <c r="AG652" s="22">
        <v>334</v>
      </c>
      <c r="AH652" s="22" t="s">
        <v>608</v>
      </c>
      <c r="AI652" s="22" t="s">
        <v>1652</v>
      </c>
      <c r="AJ652" s="29"/>
    </row>
    <row r="653" customFormat="1" ht="35.1" customHeight="1" spans="1:36">
      <c r="A653" s="31"/>
      <c r="B653" s="22">
        <v>1</v>
      </c>
      <c r="C653" s="22" t="s">
        <v>1653</v>
      </c>
      <c r="D653" s="22" t="s">
        <v>1654</v>
      </c>
      <c r="E653" s="22" t="s">
        <v>316</v>
      </c>
      <c r="F653" s="22" t="s">
        <v>995</v>
      </c>
      <c r="G653" s="22">
        <v>2020</v>
      </c>
      <c r="H653" s="22" t="s">
        <v>316</v>
      </c>
      <c r="I653" s="22" t="s">
        <v>550</v>
      </c>
      <c r="J653" s="22">
        <v>18992588865</v>
      </c>
      <c r="K653" s="22">
        <f t="shared" si="91"/>
        <v>105</v>
      </c>
      <c r="L653" s="22"/>
      <c r="M653" s="22"/>
      <c r="N653" s="22"/>
      <c r="O653" s="22"/>
      <c r="P653" s="22"/>
      <c r="Q653" s="22">
        <v>105</v>
      </c>
      <c r="R653" s="22"/>
      <c r="S653" s="22"/>
      <c r="T653" s="22"/>
      <c r="U653" s="22"/>
      <c r="V653" s="22"/>
      <c r="W653" s="22"/>
      <c r="X653" s="22"/>
      <c r="Y653" s="22" t="s">
        <v>124</v>
      </c>
      <c r="Z653" s="22" t="s">
        <v>125</v>
      </c>
      <c r="AA653" s="22" t="s">
        <v>125</v>
      </c>
      <c r="AB653" s="22" t="s">
        <v>126</v>
      </c>
      <c r="AC653" s="22" t="s">
        <v>126</v>
      </c>
      <c r="AD653" s="22" t="s">
        <v>126</v>
      </c>
      <c r="AE653" s="22">
        <v>37</v>
      </c>
      <c r="AF653" s="22">
        <v>119</v>
      </c>
      <c r="AG653" s="22">
        <v>334</v>
      </c>
      <c r="AH653" s="22" t="s">
        <v>608</v>
      </c>
      <c r="AI653" s="22" t="s">
        <v>1655</v>
      </c>
      <c r="AJ653" s="29"/>
    </row>
    <row r="654" customFormat="1" ht="35.1" customHeight="1" spans="1:36">
      <c r="A654" s="31"/>
      <c r="B654" s="22">
        <v>1</v>
      </c>
      <c r="C654" s="22" t="s">
        <v>1656</v>
      </c>
      <c r="D654" s="22" t="s">
        <v>1657</v>
      </c>
      <c r="E654" s="22" t="s">
        <v>316</v>
      </c>
      <c r="F654" s="22" t="s">
        <v>995</v>
      </c>
      <c r="G654" s="22">
        <v>2020</v>
      </c>
      <c r="H654" s="22" t="s">
        <v>316</v>
      </c>
      <c r="I654" s="22" t="s">
        <v>550</v>
      </c>
      <c r="J654" s="22">
        <v>18992588865</v>
      </c>
      <c r="K654" s="22">
        <f t="shared" si="91"/>
        <v>94</v>
      </c>
      <c r="L654" s="22"/>
      <c r="M654" s="22"/>
      <c r="N654" s="22"/>
      <c r="O654" s="22"/>
      <c r="P654" s="22"/>
      <c r="Q654" s="22">
        <v>94</v>
      </c>
      <c r="R654" s="22"/>
      <c r="S654" s="22"/>
      <c r="T654" s="22"/>
      <c r="U654" s="22"/>
      <c r="V654" s="22"/>
      <c r="W654" s="22"/>
      <c r="X654" s="22"/>
      <c r="Y654" s="22" t="s">
        <v>124</v>
      </c>
      <c r="Z654" s="22" t="s">
        <v>125</v>
      </c>
      <c r="AA654" s="22" t="s">
        <v>125</v>
      </c>
      <c r="AB654" s="22" t="s">
        <v>126</v>
      </c>
      <c r="AC654" s="22" t="s">
        <v>126</v>
      </c>
      <c r="AD654" s="22" t="s">
        <v>126</v>
      </c>
      <c r="AE654" s="22">
        <v>28</v>
      </c>
      <c r="AF654" s="22">
        <v>89</v>
      </c>
      <c r="AG654" s="22">
        <v>180</v>
      </c>
      <c r="AH654" s="22" t="s">
        <v>608</v>
      </c>
      <c r="AI654" s="22" t="s">
        <v>1658</v>
      </c>
      <c r="AJ654" s="29"/>
    </row>
    <row r="655" customFormat="1" ht="35.1" customHeight="1" spans="1:36">
      <c r="A655" s="31"/>
      <c r="B655" s="22">
        <v>1</v>
      </c>
      <c r="C655" s="22" t="s">
        <v>1659</v>
      </c>
      <c r="D655" s="22" t="s">
        <v>1660</v>
      </c>
      <c r="E655" s="22" t="s">
        <v>316</v>
      </c>
      <c r="F655" s="22" t="s">
        <v>995</v>
      </c>
      <c r="G655" s="22">
        <v>2020</v>
      </c>
      <c r="H655" s="22" t="s">
        <v>316</v>
      </c>
      <c r="I655" s="22" t="s">
        <v>550</v>
      </c>
      <c r="J655" s="22">
        <v>18992588865</v>
      </c>
      <c r="K655" s="22">
        <f t="shared" si="91"/>
        <v>100</v>
      </c>
      <c r="L655" s="22"/>
      <c r="M655" s="22"/>
      <c r="N655" s="22"/>
      <c r="O655" s="22"/>
      <c r="P655" s="22"/>
      <c r="Q655" s="22">
        <v>100</v>
      </c>
      <c r="R655" s="22"/>
      <c r="S655" s="22"/>
      <c r="T655" s="22"/>
      <c r="U655" s="22"/>
      <c r="V655" s="22"/>
      <c r="W655" s="22"/>
      <c r="X655" s="22"/>
      <c r="Y655" s="22" t="s">
        <v>124</v>
      </c>
      <c r="Z655" s="22" t="s">
        <v>125</v>
      </c>
      <c r="AA655" s="22" t="s">
        <v>125</v>
      </c>
      <c r="AB655" s="22" t="s">
        <v>126</v>
      </c>
      <c r="AC655" s="22" t="s">
        <v>126</v>
      </c>
      <c r="AD655" s="22" t="s">
        <v>126</v>
      </c>
      <c r="AE655" s="22">
        <v>34</v>
      </c>
      <c r="AF655" s="22">
        <v>103</v>
      </c>
      <c r="AG655" s="22">
        <v>156</v>
      </c>
      <c r="AH655" s="22" t="s">
        <v>608</v>
      </c>
      <c r="AI655" s="22" t="s">
        <v>1661</v>
      </c>
      <c r="AJ655" s="29"/>
    </row>
    <row r="656" customFormat="1" ht="35.1" customHeight="1" spans="1:36">
      <c r="A656" s="31"/>
      <c r="B656" s="22">
        <v>1</v>
      </c>
      <c r="C656" s="22" t="s">
        <v>1662</v>
      </c>
      <c r="D656" s="22" t="s">
        <v>1663</v>
      </c>
      <c r="E656" s="22" t="s">
        <v>316</v>
      </c>
      <c r="F656" s="22" t="s">
        <v>335</v>
      </c>
      <c r="G656" s="22">
        <v>2020</v>
      </c>
      <c r="H656" s="22" t="s">
        <v>316</v>
      </c>
      <c r="I656" s="22" t="s">
        <v>550</v>
      </c>
      <c r="J656" s="22">
        <v>18992588865</v>
      </c>
      <c r="K656" s="22">
        <f t="shared" si="91"/>
        <v>17</v>
      </c>
      <c r="L656" s="22"/>
      <c r="M656" s="22"/>
      <c r="N656" s="22"/>
      <c r="O656" s="22"/>
      <c r="P656" s="22"/>
      <c r="Q656" s="22">
        <v>17</v>
      </c>
      <c r="R656" s="22"/>
      <c r="S656" s="22"/>
      <c r="T656" s="22"/>
      <c r="U656" s="22"/>
      <c r="V656" s="22"/>
      <c r="W656" s="22"/>
      <c r="X656" s="22"/>
      <c r="Y656" s="22" t="s">
        <v>124</v>
      </c>
      <c r="Z656" s="22" t="s">
        <v>125</v>
      </c>
      <c r="AA656" s="22" t="s">
        <v>125</v>
      </c>
      <c r="AB656" s="22" t="s">
        <v>126</v>
      </c>
      <c r="AC656" s="22" t="s">
        <v>126</v>
      </c>
      <c r="AD656" s="22" t="s">
        <v>126</v>
      </c>
      <c r="AE656" s="22">
        <v>8</v>
      </c>
      <c r="AF656" s="22">
        <v>24</v>
      </c>
      <c r="AG656" s="22">
        <v>157</v>
      </c>
      <c r="AH656" s="22" t="s">
        <v>608</v>
      </c>
      <c r="AI656" s="22" t="s">
        <v>1664</v>
      </c>
      <c r="AJ656" s="29"/>
    </row>
    <row r="657" customFormat="1" ht="35.1" customHeight="1" spans="1:36">
      <c r="A657" s="31"/>
      <c r="B657" s="22">
        <v>1</v>
      </c>
      <c r="C657" s="22" t="s">
        <v>1665</v>
      </c>
      <c r="D657" s="22" t="s">
        <v>1666</v>
      </c>
      <c r="E657" s="22" t="s">
        <v>316</v>
      </c>
      <c r="F657" s="22" t="s">
        <v>335</v>
      </c>
      <c r="G657" s="22">
        <v>2020</v>
      </c>
      <c r="H657" s="22" t="s">
        <v>316</v>
      </c>
      <c r="I657" s="22" t="s">
        <v>550</v>
      </c>
      <c r="J657" s="22">
        <v>18992588865</v>
      </c>
      <c r="K657" s="22">
        <f t="shared" si="91"/>
        <v>64</v>
      </c>
      <c r="L657" s="22"/>
      <c r="M657" s="22"/>
      <c r="N657" s="22"/>
      <c r="O657" s="22"/>
      <c r="P657" s="22"/>
      <c r="Q657" s="22">
        <v>64</v>
      </c>
      <c r="R657" s="22"/>
      <c r="S657" s="22"/>
      <c r="T657" s="22"/>
      <c r="U657" s="22"/>
      <c r="V657" s="22"/>
      <c r="W657" s="22"/>
      <c r="X657" s="22"/>
      <c r="Y657" s="22" t="s">
        <v>124</v>
      </c>
      <c r="Z657" s="22" t="s">
        <v>125</v>
      </c>
      <c r="AA657" s="22" t="s">
        <v>125</v>
      </c>
      <c r="AB657" s="22" t="s">
        <v>126</v>
      </c>
      <c r="AC657" s="22" t="s">
        <v>126</v>
      </c>
      <c r="AD657" s="22" t="s">
        <v>126</v>
      </c>
      <c r="AE657" s="22">
        <v>30</v>
      </c>
      <c r="AF657" s="22">
        <v>91</v>
      </c>
      <c r="AG657" s="22">
        <v>133</v>
      </c>
      <c r="AH657" s="22" t="s">
        <v>608</v>
      </c>
      <c r="AI657" s="22" t="s">
        <v>1667</v>
      </c>
      <c r="AJ657" s="29"/>
    </row>
    <row r="658" customFormat="1" ht="35.1" customHeight="1" spans="1:36">
      <c r="A658" s="31"/>
      <c r="B658" s="22">
        <v>1</v>
      </c>
      <c r="C658" s="22" t="s">
        <v>1668</v>
      </c>
      <c r="D658" s="22" t="s">
        <v>1669</v>
      </c>
      <c r="E658" s="22" t="s">
        <v>316</v>
      </c>
      <c r="F658" s="22" t="s">
        <v>1670</v>
      </c>
      <c r="G658" s="22">
        <v>2020</v>
      </c>
      <c r="H658" s="22" t="s">
        <v>316</v>
      </c>
      <c r="I658" s="22" t="s">
        <v>550</v>
      </c>
      <c r="J658" s="22">
        <v>18992588865</v>
      </c>
      <c r="K658" s="22">
        <f t="shared" si="91"/>
        <v>206</v>
      </c>
      <c r="L658" s="22"/>
      <c r="M658" s="22"/>
      <c r="N658" s="22"/>
      <c r="O658" s="22"/>
      <c r="P658" s="22"/>
      <c r="Q658" s="22">
        <v>206</v>
      </c>
      <c r="R658" s="22"/>
      <c r="S658" s="22"/>
      <c r="T658" s="22"/>
      <c r="U658" s="22"/>
      <c r="V658" s="22"/>
      <c r="W658" s="22"/>
      <c r="X658" s="22"/>
      <c r="Y658" s="22" t="s">
        <v>124</v>
      </c>
      <c r="Z658" s="22" t="s">
        <v>125</v>
      </c>
      <c r="AA658" s="22" t="s">
        <v>125</v>
      </c>
      <c r="AB658" s="22" t="s">
        <v>126</v>
      </c>
      <c r="AC658" s="22" t="s">
        <v>126</v>
      </c>
      <c r="AD658" s="22" t="s">
        <v>126</v>
      </c>
      <c r="AE658" s="22">
        <v>22</v>
      </c>
      <c r="AF658" s="22">
        <v>66</v>
      </c>
      <c r="AG658" s="22">
        <v>112</v>
      </c>
      <c r="AH658" s="22" t="s">
        <v>608</v>
      </c>
      <c r="AI658" s="22" t="s">
        <v>1671</v>
      </c>
      <c r="AJ658" s="29"/>
    </row>
    <row r="659" customFormat="1" ht="35.1" customHeight="1" spans="1:36">
      <c r="A659" s="31"/>
      <c r="B659" s="22">
        <v>1</v>
      </c>
      <c r="C659" s="22" t="s">
        <v>1672</v>
      </c>
      <c r="D659" s="22" t="s">
        <v>1673</v>
      </c>
      <c r="E659" s="22" t="s">
        <v>316</v>
      </c>
      <c r="F659" s="22" t="s">
        <v>1670</v>
      </c>
      <c r="G659" s="22">
        <v>2020</v>
      </c>
      <c r="H659" s="22" t="s">
        <v>316</v>
      </c>
      <c r="I659" s="22" t="s">
        <v>550</v>
      </c>
      <c r="J659" s="22">
        <v>18992588865</v>
      </c>
      <c r="K659" s="22">
        <f t="shared" si="91"/>
        <v>160</v>
      </c>
      <c r="L659" s="22"/>
      <c r="M659" s="22"/>
      <c r="N659" s="22"/>
      <c r="O659" s="22"/>
      <c r="P659" s="22"/>
      <c r="Q659" s="22">
        <v>160</v>
      </c>
      <c r="R659" s="22"/>
      <c r="S659" s="22"/>
      <c r="T659" s="22"/>
      <c r="U659" s="22"/>
      <c r="V659" s="22"/>
      <c r="W659" s="22"/>
      <c r="X659" s="22"/>
      <c r="Y659" s="22" t="s">
        <v>124</v>
      </c>
      <c r="Z659" s="22" t="s">
        <v>125</v>
      </c>
      <c r="AA659" s="22" t="s">
        <v>125</v>
      </c>
      <c r="AB659" s="22" t="s">
        <v>126</v>
      </c>
      <c r="AC659" s="22" t="s">
        <v>126</v>
      </c>
      <c r="AD659" s="22" t="s">
        <v>126</v>
      </c>
      <c r="AE659" s="22">
        <v>74</v>
      </c>
      <c r="AF659" s="22">
        <v>223</v>
      </c>
      <c r="AG659" s="22">
        <v>469</v>
      </c>
      <c r="AH659" s="22" t="s">
        <v>608</v>
      </c>
      <c r="AI659" s="22" t="s">
        <v>1674</v>
      </c>
      <c r="AJ659" s="29"/>
    </row>
    <row r="660" customFormat="1" ht="35.1" customHeight="1" spans="1:36">
      <c r="A660" s="31"/>
      <c r="B660" s="22">
        <v>1</v>
      </c>
      <c r="C660" s="22" t="s">
        <v>1675</v>
      </c>
      <c r="D660" s="22" t="s">
        <v>1676</v>
      </c>
      <c r="E660" s="22" t="s">
        <v>316</v>
      </c>
      <c r="F660" s="22" t="s">
        <v>328</v>
      </c>
      <c r="G660" s="22">
        <v>2020</v>
      </c>
      <c r="H660" s="22" t="s">
        <v>316</v>
      </c>
      <c r="I660" s="22" t="s">
        <v>550</v>
      </c>
      <c r="J660" s="22">
        <v>18992588865</v>
      </c>
      <c r="K660" s="22">
        <f t="shared" si="91"/>
        <v>20</v>
      </c>
      <c r="L660" s="22"/>
      <c r="M660" s="22"/>
      <c r="N660" s="22"/>
      <c r="O660" s="22"/>
      <c r="P660" s="22"/>
      <c r="Q660" s="22">
        <v>20</v>
      </c>
      <c r="R660" s="22"/>
      <c r="S660" s="22"/>
      <c r="T660" s="22"/>
      <c r="U660" s="22"/>
      <c r="V660" s="22"/>
      <c r="W660" s="22"/>
      <c r="X660" s="22"/>
      <c r="Y660" s="22" t="s">
        <v>124</v>
      </c>
      <c r="Z660" s="22" t="s">
        <v>125</v>
      </c>
      <c r="AA660" s="22" t="s">
        <v>125</v>
      </c>
      <c r="AB660" s="22" t="s">
        <v>126</v>
      </c>
      <c r="AC660" s="22" t="s">
        <v>126</v>
      </c>
      <c r="AD660" s="22" t="s">
        <v>126</v>
      </c>
      <c r="AE660" s="22">
        <v>11</v>
      </c>
      <c r="AF660" s="22">
        <v>34</v>
      </c>
      <c r="AG660" s="22">
        <v>67</v>
      </c>
      <c r="AH660" s="22" t="s">
        <v>608</v>
      </c>
      <c r="AI660" s="22" t="s">
        <v>1677</v>
      </c>
      <c r="AJ660" s="29"/>
    </row>
    <row r="661" customFormat="1" ht="35.1" customHeight="1" spans="1:36">
      <c r="A661" s="31"/>
      <c r="B661" s="22">
        <v>1</v>
      </c>
      <c r="C661" s="22" t="s">
        <v>1678</v>
      </c>
      <c r="D661" s="22" t="s">
        <v>1679</v>
      </c>
      <c r="E661" s="22" t="s">
        <v>316</v>
      </c>
      <c r="F661" s="22" t="s">
        <v>324</v>
      </c>
      <c r="G661" s="22">
        <v>2020</v>
      </c>
      <c r="H661" s="22" t="s">
        <v>316</v>
      </c>
      <c r="I661" s="22" t="s">
        <v>550</v>
      </c>
      <c r="J661" s="22">
        <v>18992588865</v>
      </c>
      <c r="K661" s="22">
        <f t="shared" si="91"/>
        <v>50</v>
      </c>
      <c r="L661" s="22"/>
      <c r="M661" s="22"/>
      <c r="N661" s="22"/>
      <c r="O661" s="22"/>
      <c r="P661" s="22"/>
      <c r="Q661" s="22">
        <v>50</v>
      </c>
      <c r="R661" s="22"/>
      <c r="S661" s="22"/>
      <c r="T661" s="22"/>
      <c r="U661" s="22"/>
      <c r="V661" s="22"/>
      <c r="W661" s="22"/>
      <c r="X661" s="22"/>
      <c r="Y661" s="22" t="s">
        <v>124</v>
      </c>
      <c r="Z661" s="22" t="s">
        <v>125</v>
      </c>
      <c r="AA661" s="22" t="s">
        <v>125</v>
      </c>
      <c r="AB661" s="22" t="s">
        <v>126</v>
      </c>
      <c r="AC661" s="22" t="s">
        <v>126</v>
      </c>
      <c r="AD661" s="22" t="s">
        <v>126</v>
      </c>
      <c r="AE661" s="22">
        <v>44</v>
      </c>
      <c r="AF661" s="22">
        <v>133</v>
      </c>
      <c r="AG661" s="22">
        <v>269</v>
      </c>
      <c r="AH661" s="22" t="s">
        <v>608</v>
      </c>
      <c r="AI661" s="22" t="s">
        <v>1680</v>
      </c>
      <c r="AJ661" s="29"/>
    </row>
    <row r="662" customFormat="1" ht="35.1" customHeight="1" spans="1:36">
      <c r="A662" s="31"/>
      <c r="B662" s="22">
        <v>1</v>
      </c>
      <c r="C662" s="22" t="s">
        <v>1681</v>
      </c>
      <c r="D662" s="22" t="s">
        <v>1682</v>
      </c>
      <c r="E662" s="22" t="s">
        <v>316</v>
      </c>
      <c r="F662" s="22" t="s">
        <v>324</v>
      </c>
      <c r="G662" s="22">
        <v>2020</v>
      </c>
      <c r="H662" s="22" t="s">
        <v>316</v>
      </c>
      <c r="I662" s="22" t="s">
        <v>550</v>
      </c>
      <c r="J662" s="22">
        <v>18992588865</v>
      </c>
      <c r="K662" s="22">
        <f t="shared" si="91"/>
        <v>60</v>
      </c>
      <c r="L662" s="22"/>
      <c r="M662" s="22"/>
      <c r="N662" s="22"/>
      <c r="O662" s="22"/>
      <c r="P662" s="22"/>
      <c r="Q662" s="22">
        <v>60</v>
      </c>
      <c r="R662" s="22"/>
      <c r="S662" s="22"/>
      <c r="T662" s="22"/>
      <c r="U662" s="22"/>
      <c r="V662" s="22"/>
      <c r="W662" s="22"/>
      <c r="X662" s="22"/>
      <c r="Y662" s="22" t="s">
        <v>124</v>
      </c>
      <c r="Z662" s="22" t="s">
        <v>125</v>
      </c>
      <c r="AA662" s="22" t="s">
        <v>125</v>
      </c>
      <c r="AB662" s="22" t="s">
        <v>126</v>
      </c>
      <c r="AC662" s="22" t="s">
        <v>126</v>
      </c>
      <c r="AD662" s="22" t="s">
        <v>126</v>
      </c>
      <c r="AE662" s="22">
        <v>6</v>
      </c>
      <c r="AF662" s="22">
        <v>19</v>
      </c>
      <c r="AG662" s="22">
        <v>169</v>
      </c>
      <c r="AH662" s="22" t="s">
        <v>608</v>
      </c>
      <c r="AI662" s="22" t="s">
        <v>1683</v>
      </c>
      <c r="AJ662" s="29"/>
    </row>
    <row r="663" customFormat="1" ht="35.1" customHeight="1" spans="1:36">
      <c r="A663" s="31"/>
      <c r="B663" s="22">
        <v>1</v>
      </c>
      <c r="C663" s="22" t="s">
        <v>1684</v>
      </c>
      <c r="D663" s="22" t="s">
        <v>1685</v>
      </c>
      <c r="E663" s="22" t="s">
        <v>316</v>
      </c>
      <c r="F663" s="22" t="s">
        <v>324</v>
      </c>
      <c r="G663" s="22">
        <v>2020</v>
      </c>
      <c r="H663" s="22" t="s">
        <v>316</v>
      </c>
      <c r="I663" s="22" t="s">
        <v>550</v>
      </c>
      <c r="J663" s="22">
        <v>18992588865</v>
      </c>
      <c r="K663" s="22">
        <f t="shared" si="91"/>
        <v>30</v>
      </c>
      <c r="L663" s="22"/>
      <c r="M663" s="22"/>
      <c r="N663" s="22"/>
      <c r="O663" s="22"/>
      <c r="P663" s="22"/>
      <c r="Q663" s="22">
        <v>30</v>
      </c>
      <c r="R663" s="22"/>
      <c r="S663" s="22"/>
      <c r="T663" s="22"/>
      <c r="U663" s="22"/>
      <c r="V663" s="22"/>
      <c r="W663" s="22"/>
      <c r="X663" s="22"/>
      <c r="Y663" s="22" t="s">
        <v>124</v>
      </c>
      <c r="Z663" s="22" t="s">
        <v>125</v>
      </c>
      <c r="AA663" s="22" t="s">
        <v>125</v>
      </c>
      <c r="AB663" s="22" t="s">
        <v>126</v>
      </c>
      <c r="AC663" s="22" t="s">
        <v>126</v>
      </c>
      <c r="AD663" s="22" t="s">
        <v>126</v>
      </c>
      <c r="AE663" s="22">
        <v>44</v>
      </c>
      <c r="AF663" s="22">
        <v>133</v>
      </c>
      <c r="AG663" s="22">
        <v>269</v>
      </c>
      <c r="AH663" s="22" t="s">
        <v>608</v>
      </c>
      <c r="AI663" s="22" t="s">
        <v>1686</v>
      </c>
      <c r="AJ663" s="29"/>
    </row>
    <row r="664" customFormat="1" ht="35.1" customHeight="1" spans="1:36">
      <c r="A664" s="31"/>
      <c r="B664" s="22">
        <v>1</v>
      </c>
      <c r="C664" s="22" t="s">
        <v>1687</v>
      </c>
      <c r="D664" s="22" t="s">
        <v>1688</v>
      </c>
      <c r="E664" s="22" t="s">
        <v>316</v>
      </c>
      <c r="F664" s="22" t="s">
        <v>324</v>
      </c>
      <c r="G664" s="22">
        <v>2020</v>
      </c>
      <c r="H664" s="22" t="s">
        <v>316</v>
      </c>
      <c r="I664" s="22" t="s">
        <v>550</v>
      </c>
      <c r="J664" s="22">
        <v>18992588865</v>
      </c>
      <c r="K664" s="22">
        <f t="shared" si="91"/>
        <v>48</v>
      </c>
      <c r="L664" s="22"/>
      <c r="M664" s="22"/>
      <c r="N664" s="22"/>
      <c r="O664" s="22"/>
      <c r="P664" s="22"/>
      <c r="Q664" s="22">
        <v>48</v>
      </c>
      <c r="R664" s="22"/>
      <c r="S664" s="22"/>
      <c r="T664" s="22"/>
      <c r="U664" s="22"/>
      <c r="V664" s="22"/>
      <c r="W664" s="22"/>
      <c r="X664" s="22"/>
      <c r="Y664" s="22" t="s">
        <v>124</v>
      </c>
      <c r="Z664" s="22" t="s">
        <v>125</v>
      </c>
      <c r="AA664" s="22" t="s">
        <v>125</v>
      </c>
      <c r="AB664" s="22" t="s">
        <v>126</v>
      </c>
      <c r="AC664" s="22" t="s">
        <v>126</v>
      </c>
      <c r="AD664" s="22" t="s">
        <v>126</v>
      </c>
      <c r="AE664" s="22">
        <v>60</v>
      </c>
      <c r="AF664" s="22">
        <v>180</v>
      </c>
      <c r="AG664" s="22">
        <v>1033</v>
      </c>
      <c r="AH664" s="22" t="s">
        <v>608</v>
      </c>
      <c r="AI664" s="22" t="s">
        <v>1689</v>
      </c>
      <c r="AJ664" s="29"/>
    </row>
    <row r="665" customFormat="1" ht="35.1" customHeight="1" spans="1:36">
      <c r="A665" s="31"/>
      <c r="B665" s="22">
        <v>1</v>
      </c>
      <c r="C665" s="22" t="s">
        <v>1690</v>
      </c>
      <c r="D665" s="22" t="s">
        <v>1691</v>
      </c>
      <c r="E665" s="22" t="s">
        <v>348</v>
      </c>
      <c r="F665" s="22" t="s">
        <v>355</v>
      </c>
      <c r="G665" s="22">
        <v>2020</v>
      </c>
      <c r="H665" s="22" t="s">
        <v>564</v>
      </c>
      <c r="I665" s="22" t="s">
        <v>382</v>
      </c>
      <c r="J665" s="22">
        <v>17772936068</v>
      </c>
      <c r="K665" s="22">
        <f t="shared" si="91"/>
        <v>160</v>
      </c>
      <c r="L665" s="22"/>
      <c r="M665" s="22"/>
      <c r="N665" s="22"/>
      <c r="O665" s="22"/>
      <c r="P665" s="22"/>
      <c r="Q665" s="22">
        <v>160</v>
      </c>
      <c r="R665" s="22"/>
      <c r="S665" s="22"/>
      <c r="T665" s="22"/>
      <c r="U665" s="22"/>
      <c r="V665" s="22"/>
      <c r="W665" s="22"/>
      <c r="X665" s="22"/>
      <c r="Y665" s="22" t="s">
        <v>124</v>
      </c>
      <c r="Z665" s="22" t="s">
        <v>125</v>
      </c>
      <c r="AA665" s="22" t="s">
        <v>125</v>
      </c>
      <c r="AB665" s="22" t="s">
        <v>126</v>
      </c>
      <c r="AC665" s="22" t="s">
        <v>126</v>
      </c>
      <c r="AD665" s="22" t="s">
        <v>126</v>
      </c>
      <c r="AE665" s="22">
        <v>85</v>
      </c>
      <c r="AF665" s="22">
        <v>268</v>
      </c>
      <c r="AG665" s="22">
        <v>985</v>
      </c>
      <c r="AH665" s="22" t="s">
        <v>608</v>
      </c>
      <c r="AI665" s="22" t="s">
        <v>1692</v>
      </c>
      <c r="AJ665" s="29"/>
    </row>
    <row r="666" customFormat="1" ht="35.1" customHeight="1" spans="1:36">
      <c r="A666" s="31"/>
      <c r="B666" s="22">
        <v>1</v>
      </c>
      <c r="C666" s="22" t="s">
        <v>1693</v>
      </c>
      <c r="D666" s="22" t="s">
        <v>1694</v>
      </c>
      <c r="E666" s="22" t="s">
        <v>348</v>
      </c>
      <c r="F666" s="22" t="s">
        <v>355</v>
      </c>
      <c r="G666" s="22">
        <v>2020</v>
      </c>
      <c r="H666" s="22" t="s">
        <v>348</v>
      </c>
      <c r="I666" s="22" t="s">
        <v>546</v>
      </c>
      <c r="J666" s="22">
        <v>13992556669</v>
      </c>
      <c r="K666" s="22">
        <f t="shared" si="91"/>
        <v>30</v>
      </c>
      <c r="L666" s="22"/>
      <c r="M666" s="22"/>
      <c r="N666" s="22"/>
      <c r="O666" s="22"/>
      <c r="P666" s="22"/>
      <c r="Q666" s="22">
        <v>30</v>
      </c>
      <c r="R666" s="22"/>
      <c r="S666" s="22"/>
      <c r="T666" s="22"/>
      <c r="U666" s="22"/>
      <c r="V666" s="22"/>
      <c r="W666" s="22"/>
      <c r="X666" s="22"/>
      <c r="Y666" s="22" t="s">
        <v>124</v>
      </c>
      <c r="Z666" s="22" t="s">
        <v>125</v>
      </c>
      <c r="AA666" s="22" t="s">
        <v>125</v>
      </c>
      <c r="AB666" s="22" t="s">
        <v>126</v>
      </c>
      <c r="AC666" s="22" t="s">
        <v>126</v>
      </c>
      <c r="AD666" s="22" t="s">
        <v>126</v>
      </c>
      <c r="AE666" s="22">
        <v>21</v>
      </c>
      <c r="AF666" s="22">
        <v>65</v>
      </c>
      <c r="AG666" s="22">
        <v>200</v>
      </c>
      <c r="AH666" s="22" t="s">
        <v>608</v>
      </c>
      <c r="AI666" s="22" t="s">
        <v>1694</v>
      </c>
      <c r="AJ666" s="29"/>
    </row>
    <row r="667" customFormat="1" ht="35.1" customHeight="1" spans="1:36">
      <c r="A667" s="31"/>
      <c r="B667" s="22">
        <v>1</v>
      </c>
      <c r="C667" s="22" t="s">
        <v>1695</v>
      </c>
      <c r="D667" s="22" t="s">
        <v>1696</v>
      </c>
      <c r="E667" s="22" t="s">
        <v>348</v>
      </c>
      <c r="F667" s="22" t="s">
        <v>1015</v>
      </c>
      <c r="G667" s="22">
        <v>2020</v>
      </c>
      <c r="H667" s="22" t="s">
        <v>348</v>
      </c>
      <c r="I667" s="22" t="s">
        <v>546</v>
      </c>
      <c r="J667" s="22">
        <v>13992556669</v>
      </c>
      <c r="K667" s="22">
        <f t="shared" si="91"/>
        <v>15</v>
      </c>
      <c r="L667" s="22"/>
      <c r="M667" s="22"/>
      <c r="N667" s="22"/>
      <c r="O667" s="22"/>
      <c r="P667" s="22"/>
      <c r="Q667" s="22">
        <v>15</v>
      </c>
      <c r="R667" s="22"/>
      <c r="S667" s="22"/>
      <c r="T667" s="22"/>
      <c r="U667" s="22"/>
      <c r="V667" s="22"/>
      <c r="W667" s="22"/>
      <c r="X667" s="22"/>
      <c r="Y667" s="22" t="s">
        <v>124</v>
      </c>
      <c r="Z667" s="22" t="s">
        <v>125</v>
      </c>
      <c r="AA667" s="22" t="s">
        <v>125</v>
      </c>
      <c r="AB667" s="22" t="s">
        <v>126</v>
      </c>
      <c r="AC667" s="22" t="s">
        <v>126</v>
      </c>
      <c r="AD667" s="22" t="s">
        <v>126</v>
      </c>
      <c r="AE667" s="22">
        <v>15</v>
      </c>
      <c r="AF667" s="22">
        <v>45</v>
      </c>
      <c r="AG667" s="22">
        <v>52</v>
      </c>
      <c r="AH667" s="22" t="s">
        <v>608</v>
      </c>
      <c r="AI667" s="22" t="s">
        <v>1696</v>
      </c>
      <c r="AJ667" s="29"/>
    </row>
    <row r="668" customFormat="1" ht="35.1" customHeight="1" spans="1:36">
      <c r="A668" s="31"/>
      <c r="B668" s="22">
        <v>1</v>
      </c>
      <c r="C668" s="22" t="s">
        <v>1697</v>
      </c>
      <c r="D668" s="22" t="s">
        <v>1698</v>
      </c>
      <c r="E668" s="22" t="s">
        <v>348</v>
      </c>
      <c r="F668" s="22" t="s">
        <v>526</v>
      </c>
      <c r="G668" s="22">
        <v>2020</v>
      </c>
      <c r="H668" s="22" t="s">
        <v>348</v>
      </c>
      <c r="I668" s="22" t="s">
        <v>546</v>
      </c>
      <c r="J668" s="22">
        <v>13992556669</v>
      </c>
      <c r="K668" s="22">
        <f t="shared" si="91"/>
        <v>50</v>
      </c>
      <c r="L668" s="22"/>
      <c r="M668" s="22"/>
      <c r="N668" s="22"/>
      <c r="O668" s="22"/>
      <c r="P668" s="22"/>
      <c r="Q668" s="22">
        <v>50</v>
      </c>
      <c r="R668" s="22"/>
      <c r="S668" s="22"/>
      <c r="T668" s="22"/>
      <c r="U668" s="22"/>
      <c r="V668" s="22"/>
      <c r="W668" s="22"/>
      <c r="X668" s="22"/>
      <c r="Y668" s="22" t="s">
        <v>124</v>
      </c>
      <c r="Z668" s="22" t="s">
        <v>125</v>
      </c>
      <c r="AA668" s="22" t="s">
        <v>125</v>
      </c>
      <c r="AB668" s="22" t="s">
        <v>126</v>
      </c>
      <c r="AC668" s="22" t="s">
        <v>126</v>
      </c>
      <c r="AD668" s="22" t="s">
        <v>126</v>
      </c>
      <c r="AE668" s="22">
        <v>15</v>
      </c>
      <c r="AF668" s="22">
        <v>50</v>
      </c>
      <c r="AG668" s="22">
        <v>120</v>
      </c>
      <c r="AH668" s="22" t="s">
        <v>608</v>
      </c>
      <c r="AI668" s="22" t="s">
        <v>1698</v>
      </c>
      <c r="AJ668" s="29"/>
    </row>
    <row r="669" customFormat="1" ht="35.1" customHeight="1" spans="1:36">
      <c r="A669" s="31"/>
      <c r="B669" s="22">
        <v>1</v>
      </c>
      <c r="C669" s="22" t="s">
        <v>1699</v>
      </c>
      <c r="D669" s="22" t="s">
        <v>1700</v>
      </c>
      <c r="E669" s="22" t="s">
        <v>348</v>
      </c>
      <c r="F669" s="22" t="s">
        <v>526</v>
      </c>
      <c r="G669" s="22">
        <v>2020</v>
      </c>
      <c r="H669" s="22" t="s">
        <v>1701</v>
      </c>
      <c r="I669" s="22" t="s">
        <v>1702</v>
      </c>
      <c r="J669" s="22">
        <v>15332667502</v>
      </c>
      <c r="K669" s="22">
        <f t="shared" si="91"/>
        <v>60</v>
      </c>
      <c r="L669" s="22"/>
      <c r="M669" s="22"/>
      <c r="N669" s="22"/>
      <c r="O669" s="22"/>
      <c r="P669" s="22"/>
      <c r="Q669" s="22">
        <v>60</v>
      </c>
      <c r="R669" s="22"/>
      <c r="S669" s="22"/>
      <c r="T669" s="22"/>
      <c r="U669" s="22"/>
      <c r="V669" s="22"/>
      <c r="W669" s="22"/>
      <c r="X669" s="22"/>
      <c r="Y669" s="22" t="s">
        <v>124</v>
      </c>
      <c r="Z669" s="22" t="s">
        <v>125</v>
      </c>
      <c r="AA669" s="22" t="s">
        <v>125</v>
      </c>
      <c r="AB669" s="22" t="s">
        <v>126</v>
      </c>
      <c r="AC669" s="22" t="s">
        <v>126</v>
      </c>
      <c r="AD669" s="22" t="s">
        <v>126</v>
      </c>
      <c r="AE669" s="22">
        <v>81</v>
      </c>
      <c r="AF669" s="22">
        <v>244</v>
      </c>
      <c r="AG669" s="22">
        <v>522</v>
      </c>
      <c r="AH669" s="22" t="s">
        <v>608</v>
      </c>
      <c r="AI669" s="22" t="s">
        <v>1703</v>
      </c>
      <c r="AJ669" s="29"/>
    </row>
    <row r="670" customFormat="1" ht="35.1" customHeight="1" spans="1:36">
      <c r="A670" s="31"/>
      <c r="B670" s="22">
        <v>1</v>
      </c>
      <c r="C670" s="22" t="s">
        <v>1704</v>
      </c>
      <c r="D670" s="22" t="s">
        <v>1705</v>
      </c>
      <c r="E670" s="22" t="s">
        <v>154</v>
      </c>
      <c r="F670" s="22" t="s">
        <v>194</v>
      </c>
      <c r="G670" s="22">
        <v>2020</v>
      </c>
      <c r="H670" s="22" t="s">
        <v>154</v>
      </c>
      <c r="I670" s="22" t="s">
        <v>542</v>
      </c>
      <c r="J670" s="22">
        <v>18009158635</v>
      </c>
      <c r="K670" s="22">
        <f t="shared" si="91"/>
        <v>300</v>
      </c>
      <c r="L670" s="22"/>
      <c r="M670" s="22"/>
      <c r="N670" s="22"/>
      <c r="O670" s="22"/>
      <c r="P670" s="22"/>
      <c r="Q670" s="22">
        <v>300</v>
      </c>
      <c r="R670" s="22"/>
      <c r="S670" s="22"/>
      <c r="T670" s="22"/>
      <c r="U670" s="22"/>
      <c r="V670" s="22"/>
      <c r="W670" s="22"/>
      <c r="X670" s="22"/>
      <c r="Y670" s="22" t="s">
        <v>124</v>
      </c>
      <c r="Z670" s="22" t="s">
        <v>125</v>
      </c>
      <c r="AA670" s="22" t="s">
        <v>125</v>
      </c>
      <c r="AB670" s="22" t="s">
        <v>126</v>
      </c>
      <c r="AC670" s="22" t="s">
        <v>126</v>
      </c>
      <c r="AD670" s="22" t="s">
        <v>126</v>
      </c>
      <c r="AE670" s="22">
        <v>25</v>
      </c>
      <c r="AF670" s="22">
        <v>75</v>
      </c>
      <c r="AG670" s="22">
        <v>179</v>
      </c>
      <c r="AH670" s="22" t="s">
        <v>608</v>
      </c>
      <c r="AI670" s="22" t="s">
        <v>1706</v>
      </c>
      <c r="AJ670" s="29"/>
    </row>
    <row r="671" customFormat="1" ht="35.1" customHeight="1" spans="1:36">
      <c r="A671" s="31"/>
      <c r="B671" s="22">
        <v>1</v>
      </c>
      <c r="C671" s="22" t="s">
        <v>1707</v>
      </c>
      <c r="D671" s="22" t="s">
        <v>1708</v>
      </c>
      <c r="E671" s="22" t="s">
        <v>154</v>
      </c>
      <c r="F671" s="22" t="s">
        <v>154</v>
      </c>
      <c r="G671" s="22">
        <v>2020</v>
      </c>
      <c r="H671" s="22" t="s">
        <v>154</v>
      </c>
      <c r="I671" s="22" t="s">
        <v>542</v>
      </c>
      <c r="J671" s="22">
        <v>18009158635</v>
      </c>
      <c r="K671" s="22">
        <f t="shared" si="91"/>
        <v>100</v>
      </c>
      <c r="L671" s="22"/>
      <c r="M671" s="22"/>
      <c r="N671" s="22"/>
      <c r="O671" s="22"/>
      <c r="P671" s="22"/>
      <c r="Q671" s="22">
        <v>100</v>
      </c>
      <c r="R671" s="22"/>
      <c r="S671" s="22"/>
      <c r="T671" s="22"/>
      <c r="U671" s="22"/>
      <c r="V671" s="22"/>
      <c r="W671" s="22"/>
      <c r="X671" s="22"/>
      <c r="Y671" s="22" t="s">
        <v>124</v>
      </c>
      <c r="Z671" s="22" t="s">
        <v>125</v>
      </c>
      <c r="AA671" s="22" t="s">
        <v>125</v>
      </c>
      <c r="AB671" s="22" t="s">
        <v>126</v>
      </c>
      <c r="AC671" s="22" t="s">
        <v>126</v>
      </c>
      <c r="AD671" s="22" t="s">
        <v>126</v>
      </c>
      <c r="AE671" s="22">
        <v>25</v>
      </c>
      <c r="AF671" s="22">
        <v>75</v>
      </c>
      <c r="AG671" s="22">
        <v>179</v>
      </c>
      <c r="AH671" s="22" t="s">
        <v>608</v>
      </c>
      <c r="AI671" s="22" t="s">
        <v>1709</v>
      </c>
      <c r="AJ671" s="29"/>
    </row>
    <row r="672" customFormat="1" ht="35.1" customHeight="1" spans="1:36">
      <c r="A672" s="31"/>
      <c r="B672" s="22">
        <v>1</v>
      </c>
      <c r="C672" s="22" t="s">
        <v>1710</v>
      </c>
      <c r="D672" s="22" t="s">
        <v>1711</v>
      </c>
      <c r="E672" s="22" t="s">
        <v>154</v>
      </c>
      <c r="F672" s="22" t="s">
        <v>154</v>
      </c>
      <c r="G672" s="22">
        <v>2020</v>
      </c>
      <c r="H672" s="22" t="s">
        <v>154</v>
      </c>
      <c r="I672" s="22" t="s">
        <v>168</v>
      </c>
      <c r="J672" s="22">
        <v>15336299229</v>
      </c>
      <c r="K672" s="22">
        <f t="shared" si="91"/>
        <v>6</v>
      </c>
      <c r="L672" s="22"/>
      <c r="M672" s="22"/>
      <c r="N672" s="22"/>
      <c r="O672" s="22"/>
      <c r="P672" s="22"/>
      <c r="Q672" s="22">
        <v>6</v>
      </c>
      <c r="R672" s="22"/>
      <c r="S672" s="22"/>
      <c r="T672" s="22"/>
      <c r="U672" s="22"/>
      <c r="V672" s="22"/>
      <c r="W672" s="22"/>
      <c r="X672" s="22"/>
      <c r="Y672" s="22" t="s">
        <v>124</v>
      </c>
      <c r="Z672" s="22" t="s">
        <v>125</v>
      </c>
      <c r="AA672" s="22" t="s">
        <v>125</v>
      </c>
      <c r="AB672" s="22" t="s">
        <v>126</v>
      </c>
      <c r="AC672" s="22" t="s">
        <v>126</v>
      </c>
      <c r="AD672" s="22" t="s">
        <v>126</v>
      </c>
      <c r="AE672" s="22">
        <v>33</v>
      </c>
      <c r="AF672" s="22">
        <v>99</v>
      </c>
      <c r="AG672" s="22">
        <v>290</v>
      </c>
      <c r="AH672" s="22" t="s">
        <v>608</v>
      </c>
      <c r="AI672" s="22" t="s">
        <v>1712</v>
      </c>
      <c r="AJ672" s="29"/>
    </row>
    <row r="673" customFormat="1" ht="35.1" customHeight="1" spans="1:36">
      <c r="A673" s="31"/>
      <c r="B673" s="22">
        <v>1</v>
      </c>
      <c r="C673" s="22" t="s">
        <v>1713</v>
      </c>
      <c r="D673" s="22" t="s">
        <v>1714</v>
      </c>
      <c r="E673" s="22" t="s">
        <v>154</v>
      </c>
      <c r="F673" s="22" t="s">
        <v>154</v>
      </c>
      <c r="G673" s="22">
        <v>2020</v>
      </c>
      <c r="H673" s="22" t="s">
        <v>154</v>
      </c>
      <c r="I673" s="22" t="s">
        <v>207</v>
      </c>
      <c r="J673" s="22">
        <v>13484697616</v>
      </c>
      <c r="K673" s="22">
        <f t="shared" si="91"/>
        <v>30</v>
      </c>
      <c r="L673" s="22"/>
      <c r="M673" s="22"/>
      <c r="N673" s="22"/>
      <c r="O673" s="22"/>
      <c r="P673" s="22"/>
      <c r="Q673" s="22">
        <v>30</v>
      </c>
      <c r="R673" s="22"/>
      <c r="S673" s="22"/>
      <c r="T673" s="22"/>
      <c r="U673" s="22"/>
      <c r="V673" s="22"/>
      <c r="W673" s="22"/>
      <c r="X673" s="22"/>
      <c r="Y673" s="22" t="s">
        <v>124</v>
      </c>
      <c r="Z673" s="22" t="s">
        <v>125</v>
      </c>
      <c r="AA673" s="22" t="s">
        <v>125</v>
      </c>
      <c r="AB673" s="22" t="s">
        <v>126</v>
      </c>
      <c r="AC673" s="22" t="s">
        <v>126</v>
      </c>
      <c r="AD673" s="22" t="s">
        <v>126</v>
      </c>
      <c r="AE673" s="22">
        <v>2</v>
      </c>
      <c r="AF673" s="22">
        <v>5</v>
      </c>
      <c r="AG673" s="22">
        <v>57</v>
      </c>
      <c r="AH673" s="22" t="s">
        <v>608</v>
      </c>
      <c r="AI673" s="22" t="s">
        <v>1715</v>
      </c>
      <c r="AJ673" s="29"/>
    </row>
    <row r="674" customFormat="1" ht="35.1" customHeight="1" spans="1:36">
      <c r="A674" s="31"/>
      <c r="B674" s="22">
        <v>1</v>
      </c>
      <c r="C674" s="22" t="s">
        <v>1716</v>
      </c>
      <c r="D674" s="22" t="s">
        <v>211</v>
      </c>
      <c r="E674" s="22" t="s">
        <v>150</v>
      </c>
      <c r="F674" s="22" t="s">
        <v>217</v>
      </c>
      <c r="G674" s="22">
        <v>2020</v>
      </c>
      <c r="H674" s="22" t="s">
        <v>122</v>
      </c>
      <c r="I674" s="22" t="s">
        <v>839</v>
      </c>
      <c r="J674" s="22">
        <v>15991188891</v>
      </c>
      <c r="K674" s="22">
        <f t="shared" ref="K674:K708" si="92">L674+Q674+R674+S674+T674+U674+V674+W674+X674</f>
        <v>500</v>
      </c>
      <c r="L674" s="22"/>
      <c r="M674" s="22"/>
      <c r="N674" s="22"/>
      <c r="O674" s="22"/>
      <c r="P674" s="22"/>
      <c r="Q674" s="22">
        <v>500</v>
      </c>
      <c r="R674" s="22"/>
      <c r="S674" s="22"/>
      <c r="T674" s="22"/>
      <c r="U674" s="22"/>
      <c r="V674" s="22"/>
      <c r="W674" s="22"/>
      <c r="X674" s="22"/>
      <c r="Y674" s="22" t="s">
        <v>124</v>
      </c>
      <c r="Z674" s="22" t="s">
        <v>125</v>
      </c>
      <c r="AA674" s="22" t="s">
        <v>125</v>
      </c>
      <c r="AB674" s="22" t="s">
        <v>126</v>
      </c>
      <c r="AC674" s="22" t="s">
        <v>126</v>
      </c>
      <c r="AD674" s="22" t="s">
        <v>126</v>
      </c>
      <c r="AE674" s="22">
        <v>158</v>
      </c>
      <c r="AF674" s="22">
        <v>480</v>
      </c>
      <c r="AG674" s="22">
        <v>988</v>
      </c>
      <c r="AH674" s="22" t="s">
        <v>608</v>
      </c>
      <c r="AI674" s="22" t="s">
        <v>1717</v>
      </c>
      <c r="AJ674" s="29"/>
    </row>
    <row r="675" customFormat="1" ht="35.1" customHeight="1" spans="1:36">
      <c r="A675" s="31"/>
      <c r="B675" s="22">
        <v>1</v>
      </c>
      <c r="C675" s="22" t="s">
        <v>1718</v>
      </c>
      <c r="D675" s="22" t="s">
        <v>1719</v>
      </c>
      <c r="E675" s="22" t="s">
        <v>150</v>
      </c>
      <c r="F675" s="22" t="s">
        <v>407</v>
      </c>
      <c r="G675" s="22">
        <v>2020</v>
      </c>
      <c r="H675" s="22" t="s">
        <v>150</v>
      </c>
      <c r="I675" s="22" t="s">
        <v>782</v>
      </c>
      <c r="J675" s="22">
        <v>15909150931</v>
      </c>
      <c r="K675" s="22">
        <f t="shared" si="92"/>
        <v>120</v>
      </c>
      <c r="L675" s="22"/>
      <c r="M675" s="22"/>
      <c r="N675" s="22"/>
      <c r="O675" s="22"/>
      <c r="P675" s="22"/>
      <c r="Q675" s="22">
        <v>120</v>
      </c>
      <c r="R675" s="22"/>
      <c r="S675" s="22"/>
      <c r="T675" s="22"/>
      <c r="U675" s="22"/>
      <c r="V675" s="22"/>
      <c r="W675" s="22"/>
      <c r="X675" s="22"/>
      <c r="Y675" s="22" t="s">
        <v>124</v>
      </c>
      <c r="Z675" s="22" t="s">
        <v>125</v>
      </c>
      <c r="AA675" s="22" t="s">
        <v>125</v>
      </c>
      <c r="AB675" s="22" t="s">
        <v>126</v>
      </c>
      <c r="AC675" s="22" t="s">
        <v>126</v>
      </c>
      <c r="AD675" s="22" t="s">
        <v>126</v>
      </c>
      <c r="AE675" s="22">
        <v>32</v>
      </c>
      <c r="AF675" s="22">
        <v>98</v>
      </c>
      <c r="AG675" s="22">
        <v>139</v>
      </c>
      <c r="AH675" s="22" t="s">
        <v>608</v>
      </c>
      <c r="AI675" s="22" t="s">
        <v>1720</v>
      </c>
      <c r="AJ675" s="29"/>
    </row>
    <row r="676" customFormat="1" ht="35.1" customHeight="1" spans="1:36">
      <c r="A676" s="31"/>
      <c r="B676" s="22">
        <v>1</v>
      </c>
      <c r="C676" s="22" t="s">
        <v>1721</v>
      </c>
      <c r="D676" s="22" t="s">
        <v>1722</v>
      </c>
      <c r="E676" s="22" t="s">
        <v>150</v>
      </c>
      <c r="F676" s="22" t="s">
        <v>407</v>
      </c>
      <c r="G676" s="22">
        <v>2020</v>
      </c>
      <c r="H676" s="22" t="s">
        <v>150</v>
      </c>
      <c r="I676" s="22" t="s">
        <v>782</v>
      </c>
      <c r="J676" s="22">
        <v>15909150931</v>
      </c>
      <c r="K676" s="22">
        <f t="shared" si="92"/>
        <v>40</v>
      </c>
      <c r="L676" s="22"/>
      <c r="M676" s="22"/>
      <c r="N676" s="22"/>
      <c r="O676" s="22"/>
      <c r="P676" s="22"/>
      <c r="Q676" s="22">
        <v>40</v>
      </c>
      <c r="R676" s="22"/>
      <c r="S676" s="22"/>
      <c r="T676" s="22"/>
      <c r="U676" s="22"/>
      <c r="V676" s="22"/>
      <c r="W676" s="22"/>
      <c r="X676" s="22"/>
      <c r="Y676" s="22" t="s">
        <v>124</v>
      </c>
      <c r="Z676" s="22" t="s">
        <v>125</v>
      </c>
      <c r="AA676" s="22" t="s">
        <v>125</v>
      </c>
      <c r="AB676" s="22" t="s">
        <v>126</v>
      </c>
      <c r="AC676" s="22" t="s">
        <v>126</v>
      </c>
      <c r="AD676" s="22" t="s">
        <v>126</v>
      </c>
      <c r="AE676" s="22">
        <v>17</v>
      </c>
      <c r="AF676" s="22">
        <v>54</v>
      </c>
      <c r="AG676" s="22">
        <v>295</v>
      </c>
      <c r="AH676" s="22" t="s">
        <v>608</v>
      </c>
      <c r="AI676" s="22" t="s">
        <v>1723</v>
      </c>
      <c r="AJ676" s="29"/>
    </row>
    <row r="677" customFormat="1" ht="35.1" customHeight="1" spans="1:36">
      <c r="A677" s="31"/>
      <c r="B677" s="22">
        <v>1</v>
      </c>
      <c r="C677" s="22" t="s">
        <v>1724</v>
      </c>
      <c r="D677" s="22" t="s">
        <v>1725</v>
      </c>
      <c r="E677" s="22" t="s">
        <v>150</v>
      </c>
      <c r="F677" s="22" t="s">
        <v>407</v>
      </c>
      <c r="G677" s="22">
        <v>2020</v>
      </c>
      <c r="H677" s="22" t="s">
        <v>150</v>
      </c>
      <c r="I677" s="22" t="s">
        <v>782</v>
      </c>
      <c r="J677" s="22">
        <v>15909150931</v>
      </c>
      <c r="K677" s="22">
        <f t="shared" si="92"/>
        <v>32.5</v>
      </c>
      <c r="L677" s="22"/>
      <c r="M677" s="22"/>
      <c r="N677" s="22"/>
      <c r="O677" s="22"/>
      <c r="P677" s="22"/>
      <c r="Q677" s="22">
        <v>32.5</v>
      </c>
      <c r="R677" s="22"/>
      <c r="S677" s="22"/>
      <c r="T677" s="22"/>
      <c r="U677" s="22"/>
      <c r="V677" s="22"/>
      <c r="W677" s="22"/>
      <c r="X677" s="22"/>
      <c r="Y677" s="22" t="s">
        <v>124</v>
      </c>
      <c r="Z677" s="22" t="s">
        <v>125</v>
      </c>
      <c r="AA677" s="22" t="s">
        <v>125</v>
      </c>
      <c r="AB677" s="22" t="s">
        <v>126</v>
      </c>
      <c r="AC677" s="22" t="s">
        <v>126</v>
      </c>
      <c r="AD677" s="22" t="s">
        <v>126</v>
      </c>
      <c r="AE677" s="22">
        <v>110</v>
      </c>
      <c r="AF677" s="22">
        <v>333</v>
      </c>
      <c r="AG677" s="22">
        <v>487</v>
      </c>
      <c r="AH677" s="22" t="s">
        <v>608</v>
      </c>
      <c r="AI677" s="22" t="s">
        <v>1726</v>
      </c>
      <c r="AJ677" s="29"/>
    </row>
    <row r="678" customFormat="1" ht="35.1" customHeight="1" spans="1:36">
      <c r="A678" s="31"/>
      <c r="B678" s="22">
        <v>1</v>
      </c>
      <c r="C678" s="22" t="s">
        <v>1727</v>
      </c>
      <c r="D678" s="22" t="s">
        <v>1728</v>
      </c>
      <c r="E678" s="22" t="s">
        <v>150</v>
      </c>
      <c r="F678" s="22" t="s">
        <v>679</v>
      </c>
      <c r="G678" s="22">
        <v>2020</v>
      </c>
      <c r="H678" s="22" t="s">
        <v>1729</v>
      </c>
      <c r="I678" s="22" t="s">
        <v>839</v>
      </c>
      <c r="J678" s="22">
        <v>15991188891</v>
      </c>
      <c r="K678" s="22">
        <f t="shared" si="92"/>
        <v>400</v>
      </c>
      <c r="L678" s="22"/>
      <c r="M678" s="22"/>
      <c r="N678" s="22"/>
      <c r="O678" s="22"/>
      <c r="P678" s="22"/>
      <c r="Q678" s="22">
        <v>400</v>
      </c>
      <c r="R678" s="22"/>
      <c r="S678" s="22"/>
      <c r="T678" s="22"/>
      <c r="U678" s="22"/>
      <c r="V678" s="22"/>
      <c r="W678" s="22"/>
      <c r="X678" s="22"/>
      <c r="Y678" s="22" t="s">
        <v>124</v>
      </c>
      <c r="Z678" s="22" t="s">
        <v>125</v>
      </c>
      <c r="AA678" s="22" t="s">
        <v>125</v>
      </c>
      <c r="AB678" s="22" t="s">
        <v>126</v>
      </c>
      <c r="AC678" s="22" t="s">
        <v>126</v>
      </c>
      <c r="AD678" s="22" t="s">
        <v>126</v>
      </c>
      <c r="AE678" s="22">
        <v>86</v>
      </c>
      <c r="AF678" s="22">
        <v>257</v>
      </c>
      <c r="AG678" s="22">
        <v>651</v>
      </c>
      <c r="AH678" s="22" t="s">
        <v>608</v>
      </c>
      <c r="AI678" s="22" t="s">
        <v>1730</v>
      </c>
      <c r="AJ678" s="29"/>
    </row>
    <row r="679" customFormat="1" ht="35.1" customHeight="1" spans="1:36">
      <c r="A679" s="31"/>
      <c r="B679" s="22">
        <v>1</v>
      </c>
      <c r="C679" s="22" t="s">
        <v>1731</v>
      </c>
      <c r="D679" s="22" t="s">
        <v>1732</v>
      </c>
      <c r="E679" s="22" t="s">
        <v>150</v>
      </c>
      <c r="F679" s="22" t="s">
        <v>679</v>
      </c>
      <c r="G679" s="22">
        <v>2020</v>
      </c>
      <c r="H679" s="22" t="s">
        <v>503</v>
      </c>
      <c r="I679" s="22" t="s">
        <v>839</v>
      </c>
      <c r="J679" s="22">
        <v>15991188891</v>
      </c>
      <c r="K679" s="22">
        <f t="shared" si="92"/>
        <v>500</v>
      </c>
      <c r="L679" s="22"/>
      <c r="M679" s="22"/>
      <c r="N679" s="22"/>
      <c r="O679" s="22"/>
      <c r="P679" s="22"/>
      <c r="Q679" s="22">
        <v>500</v>
      </c>
      <c r="R679" s="22"/>
      <c r="S679" s="22"/>
      <c r="T679" s="22"/>
      <c r="U679" s="22"/>
      <c r="V679" s="22"/>
      <c r="W679" s="22"/>
      <c r="X679" s="22"/>
      <c r="Y679" s="22" t="s">
        <v>124</v>
      </c>
      <c r="Z679" s="22" t="s">
        <v>125</v>
      </c>
      <c r="AA679" s="22" t="s">
        <v>125</v>
      </c>
      <c r="AB679" s="22" t="s">
        <v>126</v>
      </c>
      <c r="AC679" s="22" t="s">
        <v>126</v>
      </c>
      <c r="AD679" s="22" t="s">
        <v>126</v>
      </c>
      <c r="AE679" s="22">
        <v>13</v>
      </c>
      <c r="AF679" s="22">
        <v>39</v>
      </c>
      <c r="AG679" s="22">
        <v>136</v>
      </c>
      <c r="AH679" s="22" t="s">
        <v>608</v>
      </c>
      <c r="AI679" s="22" t="s">
        <v>1733</v>
      </c>
      <c r="AJ679" s="29"/>
    </row>
    <row r="680" customFormat="1" ht="35.1" customHeight="1" spans="1:36">
      <c r="A680" s="31"/>
      <c r="B680" s="22">
        <v>1</v>
      </c>
      <c r="C680" s="22" t="s">
        <v>1734</v>
      </c>
      <c r="D680" s="22" t="s">
        <v>1735</v>
      </c>
      <c r="E680" s="22" t="s">
        <v>238</v>
      </c>
      <c r="F680" s="22" t="s">
        <v>589</v>
      </c>
      <c r="G680" s="22">
        <v>2020</v>
      </c>
      <c r="H680" s="22" t="s">
        <v>564</v>
      </c>
      <c r="I680" s="22" t="s">
        <v>474</v>
      </c>
      <c r="J680" s="22">
        <v>18729157099</v>
      </c>
      <c r="K680" s="22">
        <f t="shared" si="92"/>
        <v>300</v>
      </c>
      <c r="L680" s="22"/>
      <c r="M680" s="22"/>
      <c r="N680" s="22"/>
      <c r="O680" s="22"/>
      <c r="P680" s="22"/>
      <c r="Q680" s="22">
        <v>300</v>
      </c>
      <c r="R680" s="22"/>
      <c r="S680" s="22"/>
      <c r="T680" s="22"/>
      <c r="U680" s="22"/>
      <c r="V680" s="22"/>
      <c r="W680" s="22"/>
      <c r="X680" s="22"/>
      <c r="Y680" s="22" t="s">
        <v>124</v>
      </c>
      <c r="Z680" s="22" t="s">
        <v>125</v>
      </c>
      <c r="AA680" s="22" t="s">
        <v>125</v>
      </c>
      <c r="AB680" s="22" t="s">
        <v>126</v>
      </c>
      <c r="AC680" s="22" t="s">
        <v>126</v>
      </c>
      <c r="AD680" s="22" t="s">
        <v>126</v>
      </c>
      <c r="AE680" s="22">
        <v>78</v>
      </c>
      <c r="AF680" s="22">
        <v>231</v>
      </c>
      <c r="AG680" s="22">
        <v>677</v>
      </c>
      <c r="AH680" s="22" t="s">
        <v>608</v>
      </c>
      <c r="AI680" s="22" t="s">
        <v>1736</v>
      </c>
      <c r="AJ680" s="29"/>
    </row>
    <row r="681" customFormat="1" ht="35.1" customHeight="1" spans="1:36">
      <c r="A681" s="31"/>
      <c r="B681" s="22">
        <v>1</v>
      </c>
      <c r="C681" s="22" t="s">
        <v>1737</v>
      </c>
      <c r="D681" s="22" t="s">
        <v>1738</v>
      </c>
      <c r="E681" s="22" t="s">
        <v>238</v>
      </c>
      <c r="F681" s="22" t="s">
        <v>477</v>
      </c>
      <c r="G681" s="22">
        <v>2020</v>
      </c>
      <c r="H681" s="22" t="s">
        <v>1739</v>
      </c>
      <c r="I681" s="22" t="s">
        <v>553</v>
      </c>
      <c r="J681" s="22">
        <v>13309156680</v>
      </c>
      <c r="K681" s="22">
        <f t="shared" si="92"/>
        <v>30</v>
      </c>
      <c r="L681" s="22"/>
      <c r="M681" s="22"/>
      <c r="N681" s="22"/>
      <c r="O681" s="22"/>
      <c r="P681" s="22"/>
      <c r="Q681" s="22">
        <v>30</v>
      </c>
      <c r="R681" s="22"/>
      <c r="S681" s="22"/>
      <c r="T681" s="22"/>
      <c r="U681" s="22"/>
      <c r="V681" s="22"/>
      <c r="W681" s="22"/>
      <c r="X681" s="22"/>
      <c r="Y681" s="22" t="s">
        <v>124</v>
      </c>
      <c r="Z681" s="22" t="s">
        <v>125</v>
      </c>
      <c r="AA681" s="22" t="s">
        <v>125</v>
      </c>
      <c r="AB681" s="22" t="s">
        <v>126</v>
      </c>
      <c r="AC681" s="22" t="s">
        <v>126</v>
      </c>
      <c r="AD681" s="22" t="s">
        <v>126</v>
      </c>
      <c r="AE681" s="22">
        <v>13</v>
      </c>
      <c r="AF681" s="22">
        <v>39</v>
      </c>
      <c r="AG681" s="22">
        <v>67</v>
      </c>
      <c r="AH681" s="22" t="s">
        <v>608</v>
      </c>
      <c r="AI681" s="22" t="s">
        <v>1740</v>
      </c>
      <c r="AJ681" s="29"/>
    </row>
    <row r="682" customFormat="1" ht="35.1" customHeight="1" spans="1:36">
      <c r="A682" s="31"/>
      <c r="B682" s="22">
        <v>1</v>
      </c>
      <c r="C682" s="22" t="s">
        <v>1741</v>
      </c>
      <c r="D682" s="22" t="s">
        <v>1742</v>
      </c>
      <c r="E682" s="22" t="s">
        <v>238</v>
      </c>
      <c r="F682" s="22" t="s">
        <v>738</v>
      </c>
      <c r="G682" s="22">
        <v>2020</v>
      </c>
      <c r="H682" s="22" t="s">
        <v>713</v>
      </c>
      <c r="I682" s="22" t="s">
        <v>474</v>
      </c>
      <c r="J682" s="22">
        <v>18729157099</v>
      </c>
      <c r="K682" s="22">
        <f t="shared" si="92"/>
        <v>300</v>
      </c>
      <c r="L682" s="22"/>
      <c r="M682" s="22"/>
      <c r="N682" s="22"/>
      <c r="O682" s="22"/>
      <c r="P682" s="22"/>
      <c r="Q682" s="22">
        <v>300</v>
      </c>
      <c r="R682" s="22"/>
      <c r="S682" s="22"/>
      <c r="T682" s="22"/>
      <c r="U682" s="22"/>
      <c r="V682" s="22"/>
      <c r="W682" s="22"/>
      <c r="X682" s="22"/>
      <c r="Y682" s="22" t="s">
        <v>124</v>
      </c>
      <c r="Z682" s="22" t="s">
        <v>125</v>
      </c>
      <c r="AA682" s="22" t="s">
        <v>125</v>
      </c>
      <c r="AB682" s="22" t="s">
        <v>126</v>
      </c>
      <c r="AC682" s="22" t="s">
        <v>126</v>
      </c>
      <c r="AD682" s="22" t="s">
        <v>126</v>
      </c>
      <c r="AE682" s="22">
        <v>37</v>
      </c>
      <c r="AF682" s="22">
        <v>88</v>
      </c>
      <c r="AG682" s="22">
        <v>243</v>
      </c>
      <c r="AH682" s="22" t="s">
        <v>608</v>
      </c>
      <c r="AI682" s="22" t="s">
        <v>1742</v>
      </c>
      <c r="AJ682" s="29"/>
    </row>
    <row r="683" customFormat="1" ht="35.1" customHeight="1" spans="1:36">
      <c r="A683" s="31"/>
      <c r="B683" s="22">
        <v>1</v>
      </c>
      <c r="C683" s="22" t="s">
        <v>1743</v>
      </c>
      <c r="D683" s="22" t="s">
        <v>1744</v>
      </c>
      <c r="E683" s="22" t="s">
        <v>238</v>
      </c>
      <c r="F683" s="22" t="s">
        <v>859</v>
      </c>
      <c r="G683" s="22">
        <v>2020</v>
      </c>
      <c r="H683" s="22" t="s">
        <v>1729</v>
      </c>
      <c r="I683" s="22" t="s">
        <v>553</v>
      </c>
      <c r="J683" s="22">
        <v>13309156680</v>
      </c>
      <c r="K683" s="22">
        <f t="shared" si="92"/>
        <v>150</v>
      </c>
      <c r="L683" s="22"/>
      <c r="M683" s="22"/>
      <c r="N683" s="22"/>
      <c r="O683" s="22"/>
      <c r="P683" s="22"/>
      <c r="Q683" s="22">
        <v>150</v>
      </c>
      <c r="R683" s="22"/>
      <c r="S683" s="22"/>
      <c r="T683" s="22"/>
      <c r="U683" s="22"/>
      <c r="V683" s="22"/>
      <c r="W683" s="22"/>
      <c r="X683" s="22"/>
      <c r="Y683" s="22" t="s">
        <v>124</v>
      </c>
      <c r="Z683" s="22" t="s">
        <v>125</v>
      </c>
      <c r="AA683" s="22" t="s">
        <v>125</v>
      </c>
      <c r="AB683" s="22" t="s">
        <v>126</v>
      </c>
      <c r="AC683" s="22" t="s">
        <v>126</v>
      </c>
      <c r="AD683" s="22" t="s">
        <v>126</v>
      </c>
      <c r="AE683" s="22">
        <v>65</v>
      </c>
      <c r="AF683" s="22">
        <v>203</v>
      </c>
      <c r="AG683" s="22">
        <v>568</v>
      </c>
      <c r="AH683" s="22" t="s">
        <v>608</v>
      </c>
      <c r="AI683" s="22" t="s">
        <v>1745</v>
      </c>
      <c r="AJ683" s="29"/>
    </row>
    <row r="684" customFormat="1" ht="35.1" customHeight="1" spans="1:36">
      <c r="A684" s="31"/>
      <c r="B684" s="22">
        <v>1</v>
      </c>
      <c r="C684" s="22" t="s">
        <v>1746</v>
      </c>
      <c r="D684" s="22" t="s">
        <v>1747</v>
      </c>
      <c r="E684" s="22" t="s">
        <v>238</v>
      </c>
      <c r="F684" s="22" t="s">
        <v>477</v>
      </c>
      <c r="G684" s="22">
        <v>2020</v>
      </c>
      <c r="H684" s="22" t="s">
        <v>564</v>
      </c>
      <c r="I684" s="22" t="s">
        <v>553</v>
      </c>
      <c r="J684" s="22">
        <v>13309156680</v>
      </c>
      <c r="K684" s="22">
        <f t="shared" si="92"/>
        <v>80</v>
      </c>
      <c r="L684" s="22"/>
      <c r="M684" s="22"/>
      <c r="N684" s="22"/>
      <c r="O684" s="22"/>
      <c r="P684" s="22"/>
      <c r="Q684" s="22">
        <v>80</v>
      </c>
      <c r="R684" s="22"/>
      <c r="S684" s="22"/>
      <c r="T684" s="22"/>
      <c r="U684" s="22"/>
      <c r="V684" s="22"/>
      <c r="W684" s="22"/>
      <c r="X684" s="22"/>
      <c r="Y684" s="22" t="s">
        <v>124</v>
      </c>
      <c r="Z684" s="22" t="s">
        <v>125</v>
      </c>
      <c r="AA684" s="22" t="s">
        <v>125</v>
      </c>
      <c r="AB684" s="22" t="s">
        <v>126</v>
      </c>
      <c r="AC684" s="22" t="s">
        <v>126</v>
      </c>
      <c r="AD684" s="22" t="s">
        <v>126</v>
      </c>
      <c r="AE684" s="22">
        <v>51</v>
      </c>
      <c r="AF684" s="22">
        <v>155</v>
      </c>
      <c r="AG684" s="22">
        <v>888</v>
      </c>
      <c r="AH684" s="22" t="s">
        <v>608</v>
      </c>
      <c r="AI684" s="22" t="s">
        <v>1748</v>
      </c>
      <c r="AJ684" s="29"/>
    </row>
    <row r="685" customFormat="1" ht="35.1" customHeight="1" spans="1:36">
      <c r="A685" s="31"/>
      <c r="B685" s="22">
        <v>1</v>
      </c>
      <c r="C685" s="22" t="s">
        <v>1749</v>
      </c>
      <c r="D685" s="22" t="s">
        <v>1750</v>
      </c>
      <c r="E685" s="22" t="s">
        <v>238</v>
      </c>
      <c r="F685" s="22" t="s">
        <v>480</v>
      </c>
      <c r="G685" s="22">
        <v>2020</v>
      </c>
      <c r="H685" s="22" t="s">
        <v>1008</v>
      </c>
      <c r="I685" s="22" t="s">
        <v>553</v>
      </c>
      <c r="J685" s="22">
        <v>13309156680</v>
      </c>
      <c r="K685" s="22">
        <f t="shared" si="92"/>
        <v>20</v>
      </c>
      <c r="L685" s="22"/>
      <c r="M685" s="22"/>
      <c r="N685" s="22"/>
      <c r="O685" s="22"/>
      <c r="P685" s="22"/>
      <c r="Q685" s="22">
        <v>20</v>
      </c>
      <c r="R685" s="22"/>
      <c r="S685" s="22"/>
      <c r="T685" s="22"/>
      <c r="U685" s="22"/>
      <c r="V685" s="22"/>
      <c r="W685" s="22"/>
      <c r="X685" s="22"/>
      <c r="Y685" s="22" t="s">
        <v>124</v>
      </c>
      <c r="Z685" s="22" t="s">
        <v>125</v>
      </c>
      <c r="AA685" s="22" t="s">
        <v>125</v>
      </c>
      <c r="AB685" s="22" t="s">
        <v>126</v>
      </c>
      <c r="AC685" s="22" t="s">
        <v>126</v>
      </c>
      <c r="AD685" s="22" t="s">
        <v>126</v>
      </c>
      <c r="AE685" s="22">
        <v>20</v>
      </c>
      <c r="AF685" s="22">
        <v>60</v>
      </c>
      <c r="AG685" s="22">
        <v>166</v>
      </c>
      <c r="AH685" s="22" t="s">
        <v>608</v>
      </c>
      <c r="AI685" s="22" t="s">
        <v>1750</v>
      </c>
      <c r="AJ685" s="29"/>
    </row>
    <row r="686" customFormat="1" ht="35.1" customHeight="1" spans="1:36">
      <c r="A686" s="31"/>
      <c r="B686" s="22">
        <v>1</v>
      </c>
      <c r="C686" s="22" t="s">
        <v>1751</v>
      </c>
      <c r="D686" s="22" t="s">
        <v>1752</v>
      </c>
      <c r="E686" s="22" t="s">
        <v>238</v>
      </c>
      <c r="F686" s="22" t="s">
        <v>859</v>
      </c>
      <c r="G686" s="22">
        <v>2020</v>
      </c>
      <c r="H686" s="22" t="s">
        <v>1008</v>
      </c>
      <c r="I686" s="22" t="s">
        <v>553</v>
      </c>
      <c r="J686" s="22">
        <v>13309156680</v>
      </c>
      <c r="K686" s="22">
        <f t="shared" si="92"/>
        <v>800</v>
      </c>
      <c r="L686" s="22"/>
      <c r="M686" s="22"/>
      <c r="N686" s="22"/>
      <c r="O686" s="22"/>
      <c r="P686" s="22"/>
      <c r="Q686" s="22">
        <v>800</v>
      </c>
      <c r="R686" s="22"/>
      <c r="S686" s="22"/>
      <c r="T686" s="22"/>
      <c r="U686" s="22"/>
      <c r="V686" s="22"/>
      <c r="W686" s="22"/>
      <c r="X686" s="22"/>
      <c r="Y686" s="22" t="s">
        <v>124</v>
      </c>
      <c r="Z686" s="22" t="s">
        <v>125</v>
      </c>
      <c r="AA686" s="22" t="s">
        <v>125</v>
      </c>
      <c r="AB686" s="22" t="s">
        <v>126</v>
      </c>
      <c r="AC686" s="22" t="s">
        <v>126</v>
      </c>
      <c r="AD686" s="22" t="s">
        <v>126</v>
      </c>
      <c r="AE686" s="22">
        <v>14</v>
      </c>
      <c r="AF686" s="22">
        <v>44</v>
      </c>
      <c r="AG686" s="22">
        <v>1985</v>
      </c>
      <c r="AH686" s="22" t="s">
        <v>608</v>
      </c>
      <c r="AI686" s="22" t="s">
        <v>1753</v>
      </c>
      <c r="AJ686" s="29"/>
    </row>
    <row r="687" customFormat="1" ht="35.1" customHeight="1" spans="1:36">
      <c r="A687" s="31"/>
      <c r="B687" s="22">
        <v>1</v>
      </c>
      <c r="C687" s="22" t="s">
        <v>1754</v>
      </c>
      <c r="D687" s="22" t="s">
        <v>1755</v>
      </c>
      <c r="E687" s="22" t="s">
        <v>229</v>
      </c>
      <c r="F687" s="22" t="s">
        <v>939</v>
      </c>
      <c r="G687" s="22">
        <v>2020</v>
      </c>
      <c r="H687" s="22" t="s">
        <v>1008</v>
      </c>
      <c r="I687" s="22" t="s">
        <v>556</v>
      </c>
      <c r="J687" s="22">
        <v>18909155817</v>
      </c>
      <c r="K687" s="22">
        <f t="shared" si="92"/>
        <v>40</v>
      </c>
      <c r="L687" s="22"/>
      <c r="M687" s="22"/>
      <c r="N687" s="22"/>
      <c r="O687" s="22"/>
      <c r="P687" s="22"/>
      <c r="Q687" s="22">
        <v>40</v>
      </c>
      <c r="R687" s="22"/>
      <c r="S687" s="22"/>
      <c r="T687" s="22"/>
      <c r="U687" s="22"/>
      <c r="V687" s="22"/>
      <c r="W687" s="22"/>
      <c r="X687" s="22"/>
      <c r="Y687" s="22" t="s">
        <v>124</v>
      </c>
      <c r="Z687" s="22" t="s">
        <v>125</v>
      </c>
      <c r="AA687" s="22" t="s">
        <v>125</v>
      </c>
      <c r="AB687" s="22" t="s">
        <v>126</v>
      </c>
      <c r="AC687" s="22" t="s">
        <v>126</v>
      </c>
      <c r="AD687" s="22" t="s">
        <v>126</v>
      </c>
      <c r="AE687" s="22">
        <v>70</v>
      </c>
      <c r="AF687" s="22">
        <v>213</v>
      </c>
      <c r="AG687" s="22">
        <v>213</v>
      </c>
      <c r="AH687" s="22" t="s">
        <v>608</v>
      </c>
      <c r="AI687" s="22" t="s">
        <v>1755</v>
      </c>
      <c r="AJ687" s="29"/>
    </row>
    <row r="688" customFormat="1" ht="35.1" customHeight="1" spans="1:36">
      <c r="A688" s="31"/>
      <c r="B688" s="22">
        <v>1</v>
      </c>
      <c r="C688" s="22" t="s">
        <v>1756</v>
      </c>
      <c r="D688" s="22" t="s">
        <v>1757</v>
      </c>
      <c r="E688" s="22" t="s">
        <v>238</v>
      </c>
      <c r="F688" s="22" t="s">
        <v>738</v>
      </c>
      <c r="G688" s="22">
        <v>2020</v>
      </c>
      <c r="H688" s="22" t="s">
        <v>1758</v>
      </c>
      <c r="I688" s="22" t="s">
        <v>553</v>
      </c>
      <c r="J688" s="22">
        <v>13309156680</v>
      </c>
      <c r="K688" s="22">
        <f t="shared" si="92"/>
        <v>500</v>
      </c>
      <c r="L688" s="22"/>
      <c r="M688" s="22"/>
      <c r="N688" s="22"/>
      <c r="O688" s="22"/>
      <c r="P688" s="22"/>
      <c r="Q688" s="22">
        <v>500</v>
      </c>
      <c r="R688" s="22"/>
      <c r="S688" s="22"/>
      <c r="T688" s="22"/>
      <c r="U688" s="22"/>
      <c r="V688" s="22"/>
      <c r="W688" s="22"/>
      <c r="X688" s="22"/>
      <c r="Y688" s="22" t="s">
        <v>124</v>
      </c>
      <c r="Z688" s="22" t="s">
        <v>125</v>
      </c>
      <c r="AA688" s="22" t="s">
        <v>125</v>
      </c>
      <c r="AB688" s="22" t="s">
        <v>126</v>
      </c>
      <c r="AC688" s="22" t="s">
        <v>126</v>
      </c>
      <c r="AD688" s="22" t="s">
        <v>126</v>
      </c>
      <c r="AE688" s="22">
        <v>104</v>
      </c>
      <c r="AF688" s="22">
        <v>313</v>
      </c>
      <c r="AG688" s="22">
        <v>544</v>
      </c>
      <c r="AH688" s="22" t="s">
        <v>608</v>
      </c>
      <c r="AI688" s="22" t="s">
        <v>1759</v>
      </c>
      <c r="AJ688" s="29"/>
    </row>
    <row r="689" customFormat="1" ht="35.1" customHeight="1" spans="1:36">
      <c r="A689" s="31"/>
      <c r="B689" s="22">
        <v>1</v>
      </c>
      <c r="C689" s="22" t="s">
        <v>1760</v>
      </c>
      <c r="D689" s="22" t="s">
        <v>1761</v>
      </c>
      <c r="E689" s="22" t="s">
        <v>238</v>
      </c>
      <c r="F689" s="22" t="s">
        <v>483</v>
      </c>
      <c r="G689" s="22">
        <v>2020</v>
      </c>
      <c r="H689" s="22" t="s">
        <v>564</v>
      </c>
      <c r="I689" s="22" t="s">
        <v>553</v>
      </c>
      <c r="J689" s="22">
        <v>13309156680</v>
      </c>
      <c r="K689" s="22">
        <f t="shared" si="92"/>
        <v>150</v>
      </c>
      <c r="L689" s="22"/>
      <c r="M689" s="22"/>
      <c r="N689" s="22"/>
      <c r="O689" s="22"/>
      <c r="P689" s="22"/>
      <c r="Q689" s="22">
        <v>150</v>
      </c>
      <c r="R689" s="22"/>
      <c r="S689" s="22"/>
      <c r="T689" s="22"/>
      <c r="U689" s="22"/>
      <c r="V689" s="22"/>
      <c r="W689" s="22"/>
      <c r="X689" s="22"/>
      <c r="Y689" s="22" t="s">
        <v>124</v>
      </c>
      <c r="Z689" s="22" t="s">
        <v>125</v>
      </c>
      <c r="AA689" s="22" t="s">
        <v>125</v>
      </c>
      <c r="AB689" s="22" t="s">
        <v>126</v>
      </c>
      <c r="AC689" s="22" t="s">
        <v>126</v>
      </c>
      <c r="AD689" s="22" t="s">
        <v>126</v>
      </c>
      <c r="AE689" s="22">
        <v>128</v>
      </c>
      <c r="AF689" s="22">
        <v>387</v>
      </c>
      <c r="AG689" s="22">
        <v>387</v>
      </c>
      <c r="AH689" s="22" t="s">
        <v>608</v>
      </c>
      <c r="AI689" s="22" t="s">
        <v>1762</v>
      </c>
      <c r="AJ689" s="29"/>
    </row>
    <row r="690" customFormat="1" ht="35.1" customHeight="1" spans="1:36">
      <c r="A690" s="31"/>
      <c r="B690" s="22">
        <v>1</v>
      </c>
      <c r="C690" s="22" t="s">
        <v>1763</v>
      </c>
      <c r="D690" s="22" t="s">
        <v>1764</v>
      </c>
      <c r="E690" s="22" t="s">
        <v>238</v>
      </c>
      <c r="F690" s="22" t="s">
        <v>738</v>
      </c>
      <c r="G690" s="22">
        <v>2020</v>
      </c>
      <c r="H690" s="22" t="s">
        <v>122</v>
      </c>
      <c r="I690" s="22" t="s">
        <v>553</v>
      </c>
      <c r="J690" s="22">
        <v>13309156680</v>
      </c>
      <c r="K690" s="22">
        <f t="shared" si="92"/>
        <v>100</v>
      </c>
      <c r="L690" s="22"/>
      <c r="M690" s="22"/>
      <c r="N690" s="22"/>
      <c r="O690" s="22"/>
      <c r="P690" s="22"/>
      <c r="Q690" s="22">
        <v>100</v>
      </c>
      <c r="R690" s="22"/>
      <c r="S690" s="22"/>
      <c r="T690" s="22"/>
      <c r="U690" s="22"/>
      <c r="V690" s="22"/>
      <c r="W690" s="22"/>
      <c r="X690" s="22"/>
      <c r="Y690" s="22" t="s">
        <v>124</v>
      </c>
      <c r="Z690" s="22" t="s">
        <v>125</v>
      </c>
      <c r="AA690" s="22" t="s">
        <v>125</v>
      </c>
      <c r="AB690" s="22" t="s">
        <v>126</v>
      </c>
      <c r="AC690" s="22" t="s">
        <v>126</v>
      </c>
      <c r="AD690" s="22" t="s">
        <v>126</v>
      </c>
      <c r="AE690" s="22">
        <v>104</v>
      </c>
      <c r="AF690" s="22">
        <v>313</v>
      </c>
      <c r="AG690" s="22">
        <v>544</v>
      </c>
      <c r="AH690" s="22" t="s">
        <v>608</v>
      </c>
      <c r="AI690" s="22" t="s">
        <v>1765</v>
      </c>
      <c r="AJ690" s="29"/>
    </row>
    <row r="691" customFormat="1" ht="35.1" customHeight="1" spans="1:36">
      <c r="A691" s="31"/>
      <c r="B691" s="22">
        <v>1</v>
      </c>
      <c r="C691" s="22" t="s">
        <v>1766</v>
      </c>
      <c r="D691" s="22" t="s">
        <v>1767</v>
      </c>
      <c r="E691" s="22" t="s">
        <v>238</v>
      </c>
      <c r="F691" s="22" t="s">
        <v>859</v>
      </c>
      <c r="G691" s="22">
        <v>2020</v>
      </c>
      <c r="H691" s="22" t="s">
        <v>564</v>
      </c>
      <c r="I691" s="22" t="s">
        <v>553</v>
      </c>
      <c r="J691" s="22">
        <v>13309156680</v>
      </c>
      <c r="K691" s="22">
        <f t="shared" si="92"/>
        <v>40</v>
      </c>
      <c r="L691" s="22"/>
      <c r="M691" s="22"/>
      <c r="N691" s="22"/>
      <c r="O691" s="22"/>
      <c r="P691" s="22"/>
      <c r="Q691" s="22">
        <v>40</v>
      </c>
      <c r="R691" s="22"/>
      <c r="S691" s="22"/>
      <c r="T691" s="22"/>
      <c r="U691" s="22"/>
      <c r="V691" s="22"/>
      <c r="W691" s="22"/>
      <c r="X691" s="22"/>
      <c r="Y691" s="22" t="s">
        <v>124</v>
      </c>
      <c r="Z691" s="22" t="s">
        <v>125</v>
      </c>
      <c r="AA691" s="22" t="s">
        <v>125</v>
      </c>
      <c r="AB691" s="22" t="s">
        <v>126</v>
      </c>
      <c r="AC691" s="22" t="s">
        <v>126</v>
      </c>
      <c r="AD691" s="22" t="s">
        <v>126</v>
      </c>
      <c r="AE691" s="22">
        <v>8</v>
      </c>
      <c r="AF691" s="22">
        <v>26</v>
      </c>
      <c r="AG691" s="22">
        <v>252</v>
      </c>
      <c r="AH691" s="22" t="s">
        <v>608</v>
      </c>
      <c r="AI691" s="22" t="s">
        <v>1768</v>
      </c>
      <c r="AJ691" s="29"/>
    </row>
    <row r="692" customFormat="1" ht="35.1" customHeight="1" spans="1:36">
      <c r="A692" s="31"/>
      <c r="B692" s="22">
        <v>1</v>
      </c>
      <c r="C692" s="22" t="s">
        <v>1769</v>
      </c>
      <c r="D692" s="22" t="s">
        <v>1770</v>
      </c>
      <c r="E692" s="22" t="s">
        <v>238</v>
      </c>
      <c r="F692" s="22" t="s">
        <v>480</v>
      </c>
      <c r="G692" s="22">
        <v>2020</v>
      </c>
      <c r="H692" s="22" t="s">
        <v>1771</v>
      </c>
      <c r="I692" s="22" t="s">
        <v>553</v>
      </c>
      <c r="J692" s="22">
        <v>13309156680</v>
      </c>
      <c r="K692" s="22">
        <f t="shared" si="92"/>
        <v>17.5</v>
      </c>
      <c r="L692" s="22"/>
      <c r="M692" s="22"/>
      <c r="N692" s="22"/>
      <c r="O692" s="22"/>
      <c r="P692" s="22"/>
      <c r="Q692" s="22">
        <v>17.5</v>
      </c>
      <c r="R692" s="22"/>
      <c r="S692" s="22"/>
      <c r="T692" s="22"/>
      <c r="U692" s="22"/>
      <c r="V692" s="22"/>
      <c r="W692" s="22"/>
      <c r="X692" s="22"/>
      <c r="Y692" s="22" t="s">
        <v>124</v>
      </c>
      <c r="Z692" s="22" t="s">
        <v>125</v>
      </c>
      <c r="AA692" s="22" t="s">
        <v>125</v>
      </c>
      <c r="AB692" s="22" t="s">
        <v>126</v>
      </c>
      <c r="AC692" s="22" t="s">
        <v>126</v>
      </c>
      <c r="AD692" s="22" t="s">
        <v>126</v>
      </c>
      <c r="AE692" s="22">
        <v>128</v>
      </c>
      <c r="AF692" s="22">
        <v>382</v>
      </c>
      <c r="AG692" s="22">
        <v>770</v>
      </c>
      <c r="AH692" s="22" t="s">
        <v>608</v>
      </c>
      <c r="AI692" s="22" t="s">
        <v>1770</v>
      </c>
      <c r="AJ692" s="29"/>
    </row>
    <row r="693" customFormat="1" ht="35.1" customHeight="1" spans="1:36">
      <c r="A693" s="31"/>
      <c r="B693" s="22">
        <v>1</v>
      </c>
      <c r="C693" s="22" t="s">
        <v>1772</v>
      </c>
      <c r="D693" s="22" t="s">
        <v>1773</v>
      </c>
      <c r="E693" s="22" t="s">
        <v>238</v>
      </c>
      <c r="F693" s="22" t="s">
        <v>589</v>
      </c>
      <c r="G693" s="22">
        <v>2020</v>
      </c>
      <c r="H693" s="22" t="s">
        <v>1758</v>
      </c>
      <c r="I693" s="22" t="s">
        <v>553</v>
      </c>
      <c r="J693" s="22">
        <v>13309156680</v>
      </c>
      <c r="K693" s="22">
        <f t="shared" si="92"/>
        <v>80</v>
      </c>
      <c r="L693" s="22"/>
      <c r="M693" s="22"/>
      <c r="N693" s="22"/>
      <c r="O693" s="22"/>
      <c r="P693" s="22"/>
      <c r="Q693" s="22">
        <v>80</v>
      </c>
      <c r="R693" s="22"/>
      <c r="S693" s="22"/>
      <c r="T693" s="22"/>
      <c r="U693" s="22"/>
      <c r="V693" s="22"/>
      <c r="W693" s="22"/>
      <c r="X693" s="22"/>
      <c r="Y693" s="22" t="s">
        <v>124</v>
      </c>
      <c r="Z693" s="22" t="s">
        <v>125</v>
      </c>
      <c r="AA693" s="22" t="s">
        <v>125</v>
      </c>
      <c r="AB693" s="22" t="s">
        <v>126</v>
      </c>
      <c r="AC693" s="22" t="s">
        <v>126</v>
      </c>
      <c r="AD693" s="22" t="s">
        <v>126</v>
      </c>
      <c r="AE693" s="22">
        <v>78</v>
      </c>
      <c r="AF693" s="22">
        <v>231</v>
      </c>
      <c r="AG693" s="22">
        <v>677</v>
      </c>
      <c r="AH693" s="22" t="s">
        <v>608</v>
      </c>
      <c r="AI693" s="22" t="s">
        <v>1773</v>
      </c>
      <c r="AJ693" s="29"/>
    </row>
    <row r="694" customFormat="1" ht="35.1" customHeight="1" spans="1:36">
      <c r="A694" s="31"/>
      <c r="B694" s="22">
        <v>1</v>
      </c>
      <c r="C694" s="22" t="s">
        <v>1774</v>
      </c>
      <c r="D694" s="22" t="s">
        <v>1775</v>
      </c>
      <c r="E694" s="22" t="s">
        <v>238</v>
      </c>
      <c r="F694" s="22" t="s">
        <v>239</v>
      </c>
      <c r="G694" s="22">
        <v>2020</v>
      </c>
      <c r="H694" s="22" t="s">
        <v>122</v>
      </c>
      <c r="I694" s="22" t="s">
        <v>553</v>
      </c>
      <c r="J694" s="22">
        <v>13309156680</v>
      </c>
      <c r="K694" s="22">
        <f t="shared" si="92"/>
        <v>5</v>
      </c>
      <c r="L694" s="22"/>
      <c r="M694" s="22"/>
      <c r="N694" s="22"/>
      <c r="O694" s="22"/>
      <c r="P694" s="22"/>
      <c r="Q694" s="22">
        <v>5</v>
      </c>
      <c r="R694" s="22"/>
      <c r="S694" s="22"/>
      <c r="T694" s="22"/>
      <c r="U694" s="22"/>
      <c r="V694" s="22"/>
      <c r="W694" s="22"/>
      <c r="X694" s="22"/>
      <c r="Y694" s="22" t="s">
        <v>124</v>
      </c>
      <c r="Z694" s="22" t="s">
        <v>125</v>
      </c>
      <c r="AA694" s="22" t="s">
        <v>125</v>
      </c>
      <c r="AB694" s="22" t="s">
        <v>126</v>
      </c>
      <c r="AC694" s="22" t="s">
        <v>126</v>
      </c>
      <c r="AD694" s="22" t="s">
        <v>126</v>
      </c>
      <c r="AE694" s="22">
        <v>28</v>
      </c>
      <c r="AF694" s="22">
        <v>88</v>
      </c>
      <c r="AG694" s="22">
        <v>560</v>
      </c>
      <c r="AH694" s="22" t="s">
        <v>608</v>
      </c>
      <c r="AI694" s="22" t="s">
        <v>1776</v>
      </c>
      <c r="AJ694" s="29"/>
    </row>
    <row r="695" customFormat="1" ht="35.1" customHeight="1" spans="1:36">
      <c r="A695" s="31"/>
      <c r="B695" s="22">
        <v>1</v>
      </c>
      <c r="C695" s="22" t="s">
        <v>1777</v>
      </c>
      <c r="D695" s="22" t="s">
        <v>1778</v>
      </c>
      <c r="E695" s="22" t="s">
        <v>238</v>
      </c>
      <c r="F695" s="22" t="s">
        <v>859</v>
      </c>
      <c r="G695" s="22">
        <v>2020</v>
      </c>
      <c r="H695" s="22" t="s">
        <v>1729</v>
      </c>
      <c r="I695" s="22" t="s">
        <v>553</v>
      </c>
      <c r="J695" s="22">
        <v>13309156680</v>
      </c>
      <c r="K695" s="22">
        <f t="shared" si="92"/>
        <v>80</v>
      </c>
      <c r="L695" s="22"/>
      <c r="M695" s="22"/>
      <c r="N695" s="22"/>
      <c r="O695" s="22"/>
      <c r="P695" s="22"/>
      <c r="Q695" s="22">
        <v>80</v>
      </c>
      <c r="R695" s="22"/>
      <c r="S695" s="22"/>
      <c r="T695" s="22"/>
      <c r="U695" s="22"/>
      <c r="V695" s="22"/>
      <c r="W695" s="22"/>
      <c r="X695" s="22"/>
      <c r="Y695" s="22" t="s">
        <v>124</v>
      </c>
      <c r="Z695" s="22" t="s">
        <v>125</v>
      </c>
      <c r="AA695" s="22" t="s">
        <v>125</v>
      </c>
      <c r="AB695" s="22" t="s">
        <v>126</v>
      </c>
      <c r="AC695" s="22" t="s">
        <v>126</v>
      </c>
      <c r="AD695" s="22" t="s">
        <v>126</v>
      </c>
      <c r="AE695" s="22">
        <v>85</v>
      </c>
      <c r="AF695" s="22">
        <v>256</v>
      </c>
      <c r="AG695" s="22">
        <v>789</v>
      </c>
      <c r="AH695" s="22" t="s">
        <v>608</v>
      </c>
      <c r="AI695" s="22" t="s">
        <v>1779</v>
      </c>
      <c r="AJ695" s="29"/>
    </row>
    <row r="696" customFormat="1" ht="35.1" customHeight="1" spans="1:36">
      <c r="A696" s="31"/>
      <c r="B696" s="22">
        <v>1</v>
      </c>
      <c r="C696" s="22" t="s">
        <v>1780</v>
      </c>
      <c r="D696" s="22" t="s">
        <v>1781</v>
      </c>
      <c r="E696" s="22" t="s">
        <v>238</v>
      </c>
      <c r="F696" s="22" t="s">
        <v>239</v>
      </c>
      <c r="G696" s="22">
        <v>2020</v>
      </c>
      <c r="H696" s="22" t="s">
        <v>1729</v>
      </c>
      <c r="I696" s="22" t="s">
        <v>553</v>
      </c>
      <c r="J696" s="22">
        <v>13309156680</v>
      </c>
      <c r="K696" s="22">
        <f t="shared" si="92"/>
        <v>122</v>
      </c>
      <c r="L696" s="22"/>
      <c r="M696" s="22"/>
      <c r="N696" s="22"/>
      <c r="O696" s="22"/>
      <c r="P696" s="22"/>
      <c r="Q696" s="22">
        <v>122</v>
      </c>
      <c r="R696" s="22"/>
      <c r="S696" s="22"/>
      <c r="T696" s="22"/>
      <c r="U696" s="22"/>
      <c r="V696" s="22"/>
      <c r="W696" s="22"/>
      <c r="X696" s="22"/>
      <c r="Y696" s="22" t="s">
        <v>124</v>
      </c>
      <c r="Z696" s="22" t="s">
        <v>125</v>
      </c>
      <c r="AA696" s="22" t="s">
        <v>125</v>
      </c>
      <c r="AB696" s="22" t="s">
        <v>126</v>
      </c>
      <c r="AC696" s="22" t="s">
        <v>126</v>
      </c>
      <c r="AD696" s="22" t="s">
        <v>126</v>
      </c>
      <c r="AE696" s="22">
        <v>77</v>
      </c>
      <c r="AF696" s="22">
        <v>231</v>
      </c>
      <c r="AG696" s="22">
        <v>476</v>
      </c>
      <c r="AH696" s="22" t="s">
        <v>608</v>
      </c>
      <c r="AI696" s="22" t="s">
        <v>1782</v>
      </c>
      <c r="AJ696" s="29"/>
    </row>
    <row r="697" customFormat="1" ht="35.1" customHeight="1" spans="1:36">
      <c r="A697" s="31"/>
      <c r="B697" s="22">
        <v>1</v>
      </c>
      <c r="C697" s="22" t="s">
        <v>1783</v>
      </c>
      <c r="D697" s="22" t="s">
        <v>1781</v>
      </c>
      <c r="E697" s="22" t="s">
        <v>238</v>
      </c>
      <c r="F697" s="22" t="s">
        <v>480</v>
      </c>
      <c r="G697" s="22">
        <v>2020</v>
      </c>
      <c r="H697" s="22" t="s">
        <v>1729</v>
      </c>
      <c r="I697" s="22" t="s">
        <v>553</v>
      </c>
      <c r="J697" s="22">
        <v>13309156680</v>
      </c>
      <c r="K697" s="22">
        <f t="shared" si="92"/>
        <v>252.5</v>
      </c>
      <c r="L697" s="22"/>
      <c r="M697" s="22"/>
      <c r="N697" s="22"/>
      <c r="O697" s="22"/>
      <c r="P697" s="22"/>
      <c r="Q697" s="22">
        <v>252.5</v>
      </c>
      <c r="R697" s="22"/>
      <c r="S697" s="22"/>
      <c r="T697" s="22"/>
      <c r="U697" s="22"/>
      <c r="V697" s="22"/>
      <c r="W697" s="22"/>
      <c r="X697" s="22"/>
      <c r="Y697" s="22" t="s">
        <v>124</v>
      </c>
      <c r="Z697" s="22" t="s">
        <v>125</v>
      </c>
      <c r="AA697" s="22" t="s">
        <v>125</v>
      </c>
      <c r="AB697" s="22" t="s">
        <v>126</v>
      </c>
      <c r="AC697" s="22" t="s">
        <v>126</v>
      </c>
      <c r="AD697" s="22" t="s">
        <v>126</v>
      </c>
      <c r="AE697" s="22">
        <v>127</v>
      </c>
      <c r="AF697" s="22">
        <v>382</v>
      </c>
      <c r="AG697" s="22">
        <v>770</v>
      </c>
      <c r="AH697" s="22" t="s">
        <v>608</v>
      </c>
      <c r="AI697" s="22" t="s">
        <v>1784</v>
      </c>
      <c r="AJ697" s="29"/>
    </row>
    <row r="698" customFormat="1" ht="35.1" customHeight="1" spans="1:36">
      <c r="A698" s="31"/>
      <c r="B698" s="22">
        <v>1</v>
      </c>
      <c r="C698" s="22" t="s">
        <v>1785</v>
      </c>
      <c r="D698" s="22" t="s">
        <v>1781</v>
      </c>
      <c r="E698" s="22" t="s">
        <v>238</v>
      </c>
      <c r="F698" s="22" t="s">
        <v>738</v>
      </c>
      <c r="G698" s="22">
        <v>2020</v>
      </c>
      <c r="H698" s="22" t="s">
        <v>1729</v>
      </c>
      <c r="I698" s="22" t="s">
        <v>553</v>
      </c>
      <c r="J698" s="22">
        <v>13309156680</v>
      </c>
      <c r="K698" s="22">
        <f t="shared" si="92"/>
        <v>143</v>
      </c>
      <c r="L698" s="22"/>
      <c r="M698" s="22"/>
      <c r="N698" s="22"/>
      <c r="O698" s="22"/>
      <c r="P698" s="22"/>
      <c r="Q698" s="22">
        <v>143</v>
      </c>
      <c r="R698" s="22"/>
      <c r="S698" s="22"/>
      <c r="T698" s="22"/>
      <c r="U698" s="22"/>
      <c r="V698" s="22"/>
      <c r="W698" s="22"/>
      <c r="X698" s="22"/>
      <c r="Y698" s="22" t="s">
        <v>124</v>
      </c>
      <c r="Z698" s="22" t="s">
        <v>125</v>
      </c>
      <c r="AA698" s="22" t="s">
        <v>125</v>
      </c>
      <c r="AB698" s="22" t="s">
        <v>126</v>
      </c>
      <c r="AC698" s="22" t="s">
        <v>126</v>
      </c>
      <c r="AD698" s="22" t="s">
        <v>126</v>
      </c>
      <c r="AE698" s="22">
        <v>78</v>
      </c>
      <c r="AF698" s="22">
        <v>236</v>
      </c>
      <c r="AG698" s="22">
        <v>543</v>
      </c>
      <c r="AH698" s="22" t="s">
        <v>608</v>
      </c>
      <c r="AI698" s="22" t="s">
        <v>1782</v>
      </c>
      <c r="AJ698" s="29"/>
    </row>
    <row r="699" customFormat="1" ht="35.1" customHeight="1" spans="1:36">
      <c r="A699" s="31"/>
      <c r="B699" s="22">
        <v>1</v>
      </c>
      <c r="C699" s="22" t="s">
        <v>1786</v>
      </c>
      <c r="D699" s="22" t="s">
        <v>1787</v>
      </c>
      <c r="E699" s="22" t="s">
        <v>238</v>
      </c>
      <c r="F699" s="22" t="s">
        <v>477</v>
      </c>
      <c r="G699" s="22">
        <v>2020</v>
      </c>
      <c r="H699" s="22" t="s">
        <v>1729</v>
      </c>
      <c r="I699" s="22" t="s">
        <v>553</v>
      </c>
      <c r="J699" s="22">
        <v>13309156680</v>
      </c>
      <c r="K699" s="22">
        <f t="shared" si="92"/>
        <v>243.8</v>
      </c>
      <c r="L699" s="22"/>
      <c r="M699" s="22"/>
      <c r="N699" s="22"/>
      <c r="O699" s="22"/>
      <c r="P699" s="22"/>
      <c r="Q699" s="22">
        <v>243.8</v>
      </c>
      <c r="R699" s="22"/>
      <c r="S699" s="22"/>
      <c r="T699" s="22"/>
      <c r="U699" s="22"/>
      <c r="V699" s="22"/>
      <c r="W699" s="22"/>
      <c r="X699" s="22"/>
      <c r="Y699" s="22" t="s">
        <v>124</v>
      </c>
      <c r="Z699" s="22" t="s">
        <v>125</v>
      </c>
      <c r="AA699" s="22" t="s">
        <v>125</v>
      </c>
      <c r="AB699" s="22" t="s">
        <v>126</v>
      </c>
      <c r="AC699" s="22" t="s">
        <v>126</v>
      </c>
      <c r="AD699" s="22" t="s">
        <v>126</v>
      </c>
      <c r="AE699" s="22">
        <v>51</v>
      </c>
      <c r="AF699" s="22">
        <v>155</v>
      </c>
      <c r="AG699" s="22">
        <v>888</v>
      </c>
      <c r="AH699" s="22" t="s">
        <v>608</v>
      </c>
      <c r="AI699" s="22" t="s">
        <v>1788</v>
      </c>
      <c r="AJ699" s="29"/>
    </row>
    <row r="700" customFormat="1" ht="35.1" customHeight="1" spans="1:36">
      <c r="A700" s="31"/>
      <c r="B700" s="22">
        <v>1</v>
      </c>
      <c r="C700" s="22" t="s">
        <v>1789</v>
      </c>
      <c r="D700" s="22" t="s">
        <v>1781</v>
      </c>
      <c r="E700" s="22" t="s">
        <v>238</v>
      </c>
      <c r="F700" s="22" t="s">
        <v>589</v>
      </c>
      <c r="G700" s="22">
        <v>2020</v>
      </c>
      <c r="H700" s="22" t="s">
        <v>1729</v>
      </c>
      <c r="I700" s="22" t="s">
        <v>553</v>
      </c>
      <c r="J700" s="22">
        <v>13309156680</v>
      </c>
      <c r="K700" s="22">
        <f t="shared" si="92"/>
        <v>200.25</v>
      </c>
      <c r="L700" s="22"/>
      <c r="M700" s="22"/>
      <c r="N700" s="22"/>
      <c r="O700" s="22"/>
      <c r="P700" s="22"/>
      <c r="Q700" s="22">
        <v>200.25</v>
      </c>
      <c r="R700" s="22"/>
      <c r="S700" s="22"/>
      <c r="T700" s="22"/>
      <c r="U700" s="22"/>
      <c r="V700" s="22"/>
      <c r="W700" s="22"/>
      <c r="X700" s="22"/>
      <c r="Y700" s="22" t="s">
        <v>124</v>
      </c>
      <c r="Z700" s="22" t="s">
        <v>125</v>
      </c>
      <c r="AA700" s="22" t="s">
        <v>125</v>
      </c>
      <c r="AB700" s="22" t="s">
        <v>126</v>
      </c>
      <c r="AC700" s="22" t="s">
        <v>126</v>
      </c>
      <c r="AD700" s="22" t="s">
        <v>126</v>
      </c>
      <c r="AE700" s="22">
        <v>77</v>
      </c>
      <c r="AF700" s="22">
        <v>231</v>
      </c>
      <c r="AG700" s="22">
        <v>677</v>
      </c>
      <c r="AH700" s="22" t="s">
        <v>608</v>
      </c>
      <c r="AI700" s="22" t="s">
        <v>1782</v>
      </c>
      <c r="AJ700" s="29"/>
    </row>
    <row r="701" customFormat="1" ht="35.1" customHeight="1" spans="1:36">
      <c r="A701" s="31"/>
      <c r="B701" s="22">
        <v>1</v>
      </c>
      <c r="C701" s="30" t="s">
        <v>1790</v>
      </c>
      <c r="D701" s="22" t="s">
        <v>1791</v>
      </c>
      <c r="E701" s="22" t="s">
        <v>121</v>
      </c>
      <c r="F701" s="22" t="s">
        <v>121</v>
      </c>
      <c r="G701" s="22">
        <v>2020</v>
      </c>
      <c r="H701" s="22" t="s">
        <v>122</v>
      </c>
      <c r="I701" s="22" t="s">
        <v>1792</v>
      </c>
      <c r="J701" s="22">
        <v>13619153598</v>
      </c>
      <c r="K701" s="22">
        <f t="shared" si="92"/>
        <v>120</v>
      </c>
      <c r="L701" s="22">
        <f t="shared" ref="L701:L705" si="93">SUM(M701:P701)</f>
        <v>120</v>
      </c>
      <c r="M701" s="22">
        <v>120</v>
      </c>
      <c r="N701" s="22"/>
      <c r="O701" s="22"/>
      <c r="P701" s="22"/>
      <c r="Q701" s="22"/>
      <c r="R701" s="22"/>
      <c r="S701" s="22"/>
      <c r="T701" s="22"/>
      <c r="U701" s="22"/>
      <c r="V701" s="22"/>
      <c r="W701" s="22"/>
      <c r="X701" s="22"/>
      <c r="Y701" s="22" t="s">
        <v>124</v>
      </c>
      <c r="Z701" s="22" t="s">
        <v>125</v>
      </c>
      <c r="AA701" s="22" t="s">
        <v>126</v>
      </c>
      <c r="AB701" s="22" t="s">
        <v>126</v>
      </c>
      <c r="AC701" s="22" t="s">
        <v>126</v>
      </c>
      <c r="AD701" s="22" t="s">
        <v>126</v>
      </c>
      <c r="AE701" s="22">
        <v>19</v>
      </c>
      <c r="AF701" s="22">
        <v>60</v>
      </c>
      <c r="AG701" s="22">
        <v>157</v>
      </c>
      <c r="AH701" s="22" t="s">
        <v>608</v>
      </c>
      <c r="AI701" s="22" t="s">
        <v>1791</v>
      </c>
      <c r="AJ701" s="29"/>
    </row>
    <row r="702" customFormat="1" ht="35.1" customHeight="1" spans="1:36">
      <c r="A702" s="31"/>
      <c r="B702" s="22">
        <v>1</v>
      </c>
      <c r="C702" s="30" t="s">
        <v>1793</v>
      </c>
      <c r="D702" s="22" t="s">
        <v>1794</v>
      </c>
      <c r="E702" s="22" t="s">
        <v>229</v>
      </c>
      <c r="F702" s="22" t="s">
        <v>229</v>
      </c>
      <c r="G702" s="22">
        <v>2020</v>
      </c>
      <c r="H702" s="22" t="s">
        <v>564</v>
      </c>
      <c r="I702" s="22" t="s">
        <v>382</v>
      </c>
      <c r="J702" s="22">
        <v>17772936068</v>
      </c>
      <c r="K702" s="22">
        <f t="shared" si="92"/>
        <v>100</v>
      </c>
      <c r="L702" s="22">
        <f t="shared" si="93"/>
        <v>100</v>
      </c>
      <c r="M702" s="22">
        <v>100</v>
      </c>
      <c r="N702" s="22"/>
      <c r="O702" s="22"/>
      <c r="P702" s="22"/>
      <c r="Q702" s="22"/>
      <c r="R702" s="22"/>
      <c r="S702" s="22"/>
      <c r="T702" s="22"/>
      <c r="U702" s="22"/>
      <c r="V702" s="22"/>
      <c r="W702" s="22"/>
      <c r="X702" s="22"/>
      <c r="Y702" s="22" t="s">
        <v>124</v>
      </c>
      <c r="Z702" s="22" t="s">
        <v>125</v>
      </c>
      <c r="AA702" s="22" t="s">
        <v>126</v>
      </c>
      <c r="AB702" s="22" t="s">
        <v>126</v>
      </c>
      <c r="AC702" s="22" t="s">
        <v>126</v>
      </c>
      <c r="AD702" s="22" t="s">
        <v>126</v>
      </c>
      <c r="AE702" s="22">
        <v>68</v>
      </c>
      <c r="AF702" s="22">
        <v>215</v>
      </c>
      <c r="AG702" s="22">
        <v>658</v>
      </c>
      <c r="AH702" s="22" t="s">
        <v>608</v>
      </c>
      <c r="AI702" s="22" t="s">
        <v>1794</v>
      </c>
      <c r="AJ702" s="29"/>
    </row>
    <row r="703" customFormat="1" ht="35.1" customHeight="1" spans="1:36">
      <c r="A703" s="31"/>
      <c r="B703" s="22">
        <v>1</v>
      </c>
      <c r="C703" s="30" t="s">
        <v>1795</v>
      </c>
      <c r="D703" s="22" t="s">
        <v>1796</v>
      </c>
      <c r="E703" s="22" t="s">
        <v>316</v>
      </c>
      <c r="F703" s="22" t="s">
        <v>995</v>
      </c>
      <c r="G703" s="22">
        <v>2020</v>
      </c>
      <c r="H703" s="22" t="s">
        <v>316</v>
      </c>
      <c r="I703" s="22" t="s">
        <v>550</v>
      </c>
      <c r="J703" s="22">
        <v>18809158865</v>
      </c>
      <c r="K703" s="22">
        <f t="shared" si="92"/>
        <v>195</v>
      </c>
      <c r="L703" s="22">
        <f t="shared" si="93"/>
        <v>195</v>
      </c>
      <c r="M703" s="22">
        <v>195</v>
      </c>
      <c r="N703" s="22"/>
      <c r="O703" s="22"/>
      <c r="P703" s="22"/>
      <c r="Q703" s="22"/>
      <c r="R703" s="22"/>
      <c r="S703" s="22"/>
      <c r="T703" s="22"/>
      <c r="U703" s="22"/>
      <c r="V703" s="22"/>
      <c r="W703" s="22"/>
      <c r="X703" s="22"/>
      <c r="Y703" s="22" t="s">
        <v>124</v>
      </c>
      <c r="Z703" s="22" t="s">
        <v>125</v>
      </c>
      <c r="AA703" s="22" t="s">
        <v>125</v>
      </c>
      <c r="AB703" s="22" t="s">
        <v>126</v>
      </c>
      <c r="AC703" s="22" t="s">
        <v>126</v>
      </c>
      <c r="AD703" s="22" t="s">
        <v>126</v>
      </c>
      <c r="AE703" s="22">
        <v>15</v>
      </c>
      <c r="AF703" s="22">
        <v>50</v>
      </c>
      <c r="AG703" s="22">
        <v>210</v>
      </c>
      <c r="AH703" s="22" t="s">
        <v>608</v>
      </c>
      <c r="AI703" s="22" t="s">
        <v>1796</v>
      </c>
      <c r="AJ703" s="29"/>
    </row>
    <row r="704" customFormat="1" ht="35.1" customHeight="1" spans="1:36">
      <c r="A704" s="31"/>
      <c r="B704" s="22">
        <v>1</v>
      </c>
      <c r="C704" s="30" t="s">
        <v>1797</v>
      </c>
      <c r="D704" s="22" t="s">
        <v>1798</v>
      </c>
      <c r="E704" s="22" t="s">
        <v>316</v>
      </c>
      <c r="F704" s="22" t="s">
        <v>991</v>
      </c>
      <c r="G704" s="22">
        <v>2020</v>
      </c>
      <c r="H704" s="22" t="s">
        <v>564</v>
      </c>
      <c r="I704" s="22" t="s">
        <v>382</v>
      </c>
      <c r="J704" s="22">
        <v>17772936068</v>
      </c>
      <c r="K704" s="22">
        <f t="shared" si="92"/>
        <v>350</v>
      </c>
      <c r="L704" s="22">
        <f t="shared" si="93"/>
        <v>350</v>
      </c>
      <c r="M704" s="22">
        <v>150</v>
      </c>
      <c r="N704" s="22">
        <v>200</v>
      </c>
      <c r="O704" s="22"/>
      <c r="P704" s="22"/>
      <c r="Q704" s="22"/>
      <c r="R704" s="22"/>
      <c r="S704" s="22"/>
      <c r="T704" s="22"/>
      <c r="U704" s="22"/>
      <c r="V704" s="22"/>
      <c r="W704" s="22"/>
      <c r="X704" s="22"/>
      <c r="Y704" s="22" t="s">
        <v>124</v>
      </c>
      <c r="Z704" s="22" t="s">
        <v>125</v>
      </c>
      <c r="AA704" s="22" t="s">
        <v>125</v>
      </c>
      <c r="AB704" s="22" t="s">
        <v>126</v>
      </c>
      <c r="AC704" s="22" t="s">
        <v>126</v>
      </c>
      <c r="AD704" s="22" t="s">
        <v>126</v>
      </c>
      <c r="AE704" s="22">
        <v>13</v>
      </c>
      <c r="AF704" s="22">
        <v>40</v>
      </c>
      <c r="AG704" s="22">
        <v>186</v>
      </c>
      <c r="AH704" s="22" t="s">
        <v>608</v>
      </c>
      <c r="AI704" s="22" t="s">
        <v>1798</v>
      </c>
      <c r="AJ704" s="29"/>
    </row>
    <row r="705" customFormat="1" ht="35.1" customHeight="1" spans="1:36">
      <c r="A705" s="31"/>
      <c r="B705" s="22">
        <v>1</v>
      </c>
      <c r="C705" s="30" t="s">
        <v>1799</v>
      </c>
      <c r="D705" s="22" t="s">
        <v>1800</v>
      </c>
      <c r="E705" s="22" t="s">
        <v>348</v>
      </c>
      <c r="F705" s="22" t="s">
        <v>914</v>
      </c>
      <c r="G705" s="22">
        <v>2020</v>
      </c>
      <c r="H705" s="22" t="s">
        <v>348</v>
      </c>
      <c r="I705" s="22" t="s">
        <v>546</v>
      </c>
      <c r="J705" s="22">
        <v>13992556669</v>
      </c>
      <c r="K705" s="22">
        <f t="shared" si="92"/>
        <v>600</v>
      </c>
      <c r="L705" s="22">
        <f t="shared" si="93"/>
        <v>600</v>
      </c>
      <c r="M705" s="22">
        <v>350</v>
      </c>
      <c r="N705" s="22"/>
      <c r="O705" s="22"/>
      <c r="P705" s="22">
        <v>250</v>
      </c>
      <c r="Q705" s="22"/>
      <c r="R705" s="22"/>
      <c r="S705" s="22"/>
      <c r="T705" s="22"/>
      <c r="U705" s="22"/>
      <c r="V705" s="22"/>
      <c r="W705" s="22"/>
      <c r="X705" s="22"/>
      <c r="Y705" s="22" t="s">
        <v>124</v>
      </c>
      <c r="Z705" s="22" t="s">
        <v>125</v>
      </c>
      <c r="AA705" s="22" t="s">
        <v>125</v>
      </c>
      <c r="AB705" s="22" t="s">
        <v>126</v>
      </c>
      <c r="AC705" s="22" t="s">
        <v>126</v>
      </c>
      <c r="AD705" s="22" t="s">
        <v>126</v>
      </c>
      <c r="AE705" s="22">
        <v>11</v>
      </c>
      <c r="AF705" s="22">
        <v>32</v>
      </c>
      <c r="AG705" s="22">
        <v>142</v>
      </c>
      <c r="AH705" s="22" t="s">
        <v>608</v>
      </c>
      <c r="AI705" s="22" t="s">
        <v>1800</v>
      </c>
      <c r="AJ705" s="29"/>
    </row>
    <row r="706" customFormat="1" ht="35.1" customHeight="1" spans="1:36">
      <c r="A706" s="31"/>
      <c r="B706" s="22">
        <v>1</v>
      </c>
      <c r="C706" s="30" t="s">
        <v>1801</v>
      </c>
      <c r="D706" s="22" t="s">
        <v>1802</v>
      </c>
      <c r="E706" s="22" t="s">
        <v>316</v>
      </c>
      <c r="F706" s="22" t="s">
        <v>342</v>
      </c>
      <c r="G706" s="22">
        <v>2020</v>
      </c>
      <c r="H706" s="22" t="s">
        <v>316</v>
      </c>
      <c r="I706" s="22" t="s">
        <v>550</v>
      </c>
      <c r="J706" s="22">
        <v>18809158865</v>
      </c>
      <c r="K706" s="22">
        <f t="shared" si="92"/>
        <v>40</v>
      </c>
      <c r="L706" s="22"/>
      <c r="M706" s="22"/>
      <c r="N706" s="22"/>
      <c r="O706" s="22"/>
      <c r="P706" s="22"/>
      <c r="Q706" s="22">
        <v>40</v>
      </c>
      <c r="R706" s="22"/>
      <c r="S706" s="22"/>
      <c r="T706" s="22"/>
      <c r="U706" s="22"/>
      <c r="V706" s="22"/>
      <c r="W706" s="22"/>
      <c r="X706" s="22"/>
      <c r="Y706" s="22" t="s">
        <v>124</v>
      </c>
      <c r="Z706" s="22" t="s">
        <v>125</v>
      </c>
      <c r="AA706" s="22" t="s">
        <v>125</v>
      </c>
      <c r="AB706" s="22" t="s">
        <v>126</v>
      </c>
      <c r="AC706" s="22" t="s">
        <v>126</v>
      </c>
      <c r="AD706" s="22" t="s">
        <v>126</v>
      </c>
      <c r="AE706" s="22">
        <v>32</v>
      </c>
      <c r="AF706" s="22">
        <v>91</v>
      </c>
      <c r="AG706" s="22">
        <v>133</v>
      </c>
      <c r="AH706" s="22" t="s">
        <v>1803</v>
      </c>
      <c r="AI706" s="22" t="s">
        <v>1804</v>
      </c>
      <c r="AJ706" s="29"/>
    </row>
    <row r="707" customFormat="1" ht="35.1" customHeight="1" spans="1:36">
      <c r="A707" s="31"/>
      <c r="B707" s="22">
        <v>1</v>
      </c>
      <c r="C707" s="30" t="s">
        <v>1805</v>
      </c>
      <c r="D707" s="22" t="s">
        <v>1806</v>
      </c>
      <c r="E707" s="22" t="s">
        <v>154</v>
      </c>
      <c r="F707" s="22" t="s">
        <v>444</v>
      </c>
      <c r="G707" s="22">
        <v>2020</v>
      </c>
      <c r="H707" s="22" t="s">
        <v>1008</v>
      </c>
      <c r="I707" s="22" t="s">
        <v>1162</v>
      </c>
      <c r="J707" s="22">
        <v>13992591619</v>
      </c>
      <c r="K707" s="22">
        <f t="shared" si="92"/>
        <v>500</v>
      </c>
      <c r="L707" s="22"/>
      <c r="M707" s="22"/>
      <c r="N707" s="22"/>
      <c r="O707" s="22"/>
      <c r="P707" s="22"/>
      <c r="Q707" s="22">
        <v>432.5</v>
      </c>
      <c r="R707" s="22"/>
      <c r="S707" s="22"/>
      <c r="T707" s="22"/>
      <c r="U707" s="22"/>
      <c r="V707" s="22"/>
      <c r="W707" s="22"/>
      <c r="X707" s="22">
        <v>67.5</v>
      </c>
      <c r="Y707" s="22" t="s">
        <v>124</v>
      </c>
      <c r="Z707" s="22" t="s">
        <v>125</v>
      </c>
      <c r="AA707" s="22" t="s">
        <v>126</v>
      </c>
      <c r="AB707" s="22" t="s">
        <v>126</v>
      </c>
      <c r="AC707" s="22" t="s">
        <v>126</v>
      </c>
      <c r="AD707" s="22" t="s">
        <v>126</v>
      </c>
      <c r="AE707" s="22">
        <v>87</v>
      </c>
      <c r="AF707" s="22">
        <v>196</v>
      </c>
      <c r="AG707" s="22">
        <v>886</v>
      </c>
      <c r="AH707" s="22" t="s">
        <v>1180</v>
      </c>
      <c r="AI707" s="22" t="s">
        <v>1806</v>
      </c>
      <c r="AJ707" s="29"/>
    </row>
    <row r="708" customFormat="1" ht="35.1" customHeight="1" spans="1:36">
      <c r="A708" s="31"/>
      <c r="B708" s="22">
        <v>1</v>
      </c>
      <c r="C708" s="22" t="s">
        <v>1807</v>
      </c>
      <c r="D708" s="22" t="s">
        <v>1808</v>
      </c>
      <c r="E708" s="22" t="s">
        <v>238</v>
      </c>
      <c r="F708" s="22" t="s">
        <v>238</v>
      </c>
      <c r="G708" s="22">
        <v>2020</v>
      </c>
      <c r="H708" s="22" t="s">
        <v>564</v>
      </c>
      <c r="I708" s="22" t="s">
        <v>553</v>
      </c>
      <c r="J708" s="22">
        <v>13309156680</v>
      </c>
      <c r="K708" s="22">
        <f t="shared" si="92"/>
        <v>100</v>
      </c>
      <c r="L708" s="22"/>
      <c r="M708" s="22"/>
      <c r="N708" s="22"/>
      <c r="O708" s="22"/>
      <c r="P708" s="22"/>
      <c r="Q708" s="22">
        <v>100</v>
      </c>
      <c r="R708" s="22"/>
      <c r="S708" s="22"/>
      <c r="T708" s="22"/>
      <c r="U708" s="22"/>
      <c r="V708" s="22"/>
      <c r="W708" s="22"/>
      <c r="X708" s="22"/>
      <c r="Y708" s="22" t="s">
        <v>124</v>
      </c>
      <c r="Z708" s="22" t="s">
        <v>125</v>
      </c>
      <c r="AA708" s="22" t="s">
        <v>125</v>
      </c>
      <c r="AB708" s="22" t="s">
        <v>126</v>
      </c>
      <c r="AC708" s="22" t="s">
        <v>126</v>
      </c>
      <c r="AD708" s="22" t="s">
        <v>126</v>
      </c>
      <c r="AE708" s="22">
        <v>19</v>
      </c>
      <c r="AF708" s="22">
        <v>58</v>
      </c>
      <c r="AG708" s="22">
        <v>150</v>
      </c>
      <c r="AH708" s="22" t="s">
        <v>608</v>
      </c>
      <c r="AI708" s="22" t="s">
        <v>1808</v>
      </c>
      <c r="AJ708" s="29"/>
    </row>
    <row r="709" customFormat="1" ht="59" customHeight="1" spans="1:36">
      <c r="A709" s="31" t="s">
        <v>70</v>
      </c>
      <c r="B709" s="32">
        <f>SUM(B710)</f>
        <v>1</v>
      </c>
      <c r="D709" s="22"/>
      <c r="E709" s="22"/>
      <c r="F709" s="22"/>
      <c r="G709" s="22"/>
      <c r="H709" s="22"/>
      <c r="I709" s="22"/>
      <c r="J709" s="22"/>
      <c r="K709" s="22">
        <f>SUM(K710)</f>
        <v>120</v>
      </c>
      <c r="L709" s="22">
        <f t="shared" ref="L709:X709" si="94">SUM(L710)</f>
        <v>0</v>
      </c>
      <c r="M709" s="22">
        <f t="shared" si="94"/>
        <v>0</v>
      </c>
      <c r="N709" s="22">
        <f t="shared" si="94"/>
        <v>0</v>
      </c>
      <c r="O709" s="22">
        <f t="shared" si="94"/>
        <v>0</v>
      </c>
      <c r="P709" s="22">
        <f t="shared" si="94"/>
        <v>0</v>
      </c>
      <c r="Q709" s="22">
        <f t="shared" si="94"/>
        <v>120</v>
      </c>
      <c r="R709" s="22">
        <f t="shared" si="94"/>
        <v>0</v>
      </c>
      <c r="S709" s="22">
        <f t="shared" si="94"/>
        <v>0</v>
      </c>
      <c r="T709" s="22">
        <f t="shared" si="94"/>
        <v>0</v>
      </c>
      <c r="U709" s="22">
        <f t="shared" si="94"/>
        <v>0</v>
      </c>
      <c r="V709" s="22">
        <f t="shared" si="94"/>
        <v>0</v>
      </c>
      <c r="W709" s="22">
        <f t="shared" si="94"/>
        <v>0</v>
      </c>
      <c r="X709" s="22">
        <f t="shared" si="94"/>
        <v>0</v>
      </c>
      <c r="Y709" s="22"/>
      <c r="Z709" s="22"/>
      <c r="AA709" s="22"/>
      <c r="AB709" s="22"/>
      <c r="AC709" s="22"/>
      <c r="AD709" s="22"/>
      <c r="AE709" s="22"/>
      <c r="AF709" s="22"/>
      <c r="AG709" s="22"/>
      <c r="AH709" s="22"/>
      <c r="AI709" s="22"/>
      <c r="AJ709" s="29"/>
    </row>
    <row r="710" customFormat="1" ht="59" customHeight="1" spans="1:36">
      <c r="A710" s="31"/>
      <c r="B710" s="22">
        <v>1</v>
      </c>
      <c r="C710" s="22" t="s">
        <v>1809</v>
      </c>
      <c r="D710" s="43" t="s">
        <v>1810</v>
      </c>
      <c r="E710" s="22" t="s">
        <v>238</v>
      </c>
      <c r="F710" s="22" t="s">
        <v>483</v>
      </c>
      <c r="G710" s="22">
        <v>2020</v>
      </c>
      <c r="H710" s="22" t="s">
        <v>564</v>
      </c>
      <c r="I710" s="47" t="s">
        <v>553</v>
      </c>
      <c r="J710" s="47">
        <v>13309156680</v>
      </c>
      <c r="K710" s="22">
        <f>L710+Q710+R710+S710+T710+U710+V710+W710+X710</f>
        <v>120</v>
      </c>
      <c r="L710" s="22"/>
      <c r="M710" s="22"/>
      <c r="N710" s="22"/>
      <c r="O710" s="22"/>
      <c r="P710" s="22"/>
      <c r="Q710" s="22">
        <v>120</v>
      </c>
      <c r="R710" s="22"/>
      <c r="S710" s="22"/>
      <c r="T710" s="22"/>
      <c r="U710" s="22"/>
      <c r="V710" s="22"/>
      <c r="W710" s="22"/>
      <c r="X710" s="22"/>
      <c r="Y710" s="22" t="s">
        <v>124</v>
      </c>
      <c r="Z710" s="22" t="s">
        <v>125</v>
      </c>
      <c r="AA710" s="22" t="s">
        <v>125</v>
      </c>
      <c r="AB710" s="22" t="s">
        <v>126</v>
      </c>
      <c r="AC710" s="22" t="s">
        <v>126</v>
      </c>
      <c r="AD710" s="22" t="s">
        <v>126</v>
      </c>
      <c r="AE710" s="22">
        <v>126</v>
      </c>
      <c r="AF710" s="44">
        <v>387</v>
      </c>
      <c r="AG710" s="44">
        <v>387</v>
      </c>
      <c r="AH710" s="22" t="s">
        <v>608</v>
      </c>
      <c r="AI710" s="43" t="s">
        <v>1811</v>
      </c>
      <c r="AJ710" s="29"/>
    </row>
    <row r="711" s="3" customFormat="1" ht="35.1" customHeight="1" spans="1:36">
      <c r="A711" s="19" t="s">
        <v>71</v>
      </c>
      <c r="B711" s="18">
        <f>B712+B713+B715+B716</f>
        <v>11</v>
      </c>
      <c r="C711" s="18"/>
      <c r="D711" s="18"/>
      <c r="E711" s="18"/>
      <c r="F711" s="22"/>
      <c r="G711" s="18"/>
      <c r="H711" s="18"/>
      <c r="I711" s="18"/>
      <c r="J711" s="18"/>
      <c r="K711" s="18">
        <f>K712+K713+K715+K716</f>
        <v>1261</v>
      </c>
      <c r="L711" s="18">
        <f t="shared" ref="L711:X711" si="95">L712+L713+L715+L716</f>
        <v>0</v>
      </c>
      <c r="M711" s="18">
        <f t="shared" si="95"/>
        <v>0</v>
      </c>
      <c r="N711" s="18">
        <f t="shared" si="95"/>
        <v>0</v>
      </c>
      <c r="O711" s="18">
        <f t="shared" si="95"/>
        <v>0</v>
      </c>
      <c r="P711" s="18">
        <f t="shared" si="95"/>
        <v>0</v>
      </c>
      <c r="Q711" s="18">
        <f t="shared" si="95"/>
        <v>1261</v>
      </c>
      <c r="R711" s="18">
        <f t="shared" si="95"/>
        <v>0</v>
      </c>
      <c r="S711" s="18">
        <f t="shared" si="95"/>
        <v>0</v>
      </c>
      <c r="T711" s="18">
        <f t="shared" si="95"/>
        <v>0</v>
      </c>
      <c r="U711" s="18">
        <f t="shared" si="95"/>
        <v>0</v>
      </c>
      <c r="V711" s="18">
        <f t="shared" si="95"/>
        <v>0</v>
      </c>
      <c r="W711" s="18">
        <f t="shared" si="95"/>
        <v>0</v>
      </c>
      <c r="X711" s="18">
        <f t="shared" si="95"/>
        <v>0</v>
      </c>
      <c r="Y711" s="18"/>
      <c r="Z711" s="18"/>
      <c r="AA711" s="18"/>
      <c r="AB711" s="18"/>
      <c r="AC711" s="18"/>
      <c r="AD711" s="18"/>
      <c r="AE711" s="18"/>
      <c r="AF711" s="18"/>
      <c r="AG711" s="18"/>
      <c r="AH711" s="18"/>
      <c r="AI711" s="18"/>
      <c r="AJ711" s="36"/>
    </row>
    <row r="712" ht="35.1" customHeight="1" spans="1:36">
      <c r="A712" s="31" t="s">
        <v>72</v>
      </c>
      <c r="B712" s="3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9"/>
    </row>
    <row r="713" ht="35.1" customHeight="1" spans="1:36">
      <c r="A713" s="31" t="s">
        <v>73</v>
      </c>
      <c r="B713" s="32">
        <f>SUM(B714)</f>
        <v>1</v>
      </c>
      <c r="C713" s="22"/>
      <c r="D713" s="22"/>
      <c r="E713" s="22"/>
      <c r="F713" s="22"/>
      <c r="G713" s="22"/>
      <c r="H713" s="22"/>
      <c r="I713" s="22"/>
      <c r="J713" s="22"/>
      <c r="K713" s="22">
        <f>SUM(K714)</f>
        <v>10</v>
      </c>
      <c r="L713" s="22">
        <f t="shared" ref="L713:X713" si="96">SUM(L714)</f>
        <v>0</v>
      </c>
      <c r="M713" s="22">
        <f t="shared" si="96"/>
        <v>0</v>
      </c>
      <c r="N713" s="22">
        <f t="shared" si="96"/>
        <v>0</v>
      </c>
      <c r="O713" s="22">
        <f t="shared" si="96"/>
        <v>0</v>
      </c>
      <c r="P713" s="22">
        <f t="shared" si="96"/>
        <v>0</v>
      </c>
      <c r="Q713" s="22">
        <f t="shared" si="96"/>
        <v>10</v>
      </c>
      <c r="R713" s="22">
        <f t="shared" si="96"/>
        <v>0</v>
      </c>
      <c r="S713" s="22">
        <f t="shared" si="96"/>
        <v>0</v>
      </c>
      <c r="T713" s="22">
        <f t="shared" si="96"/>
        <v>0</v>
      </c>
      <c r="U713" s="22">
        <f t="shared" si="96"/>
        <v>0</v>
      </c>
      <c r="V713" s="22">
        <f t="shared" si="96"/>
        <v>0</v>
      </c>
      <c r="W713" s="22">
        <f t="shared" si="96"/>
        <v>0</v>
      </c>
      <c r="X713" s="22">
        <f t="shared" si="96"/>
        <v>0</v>
      </c>
      <c r="Y713" s="22"/>
      <c r="Z713" s="22"/>
      <c r="AA713" s="22"/>
      <c r="AB713" s="22"/>
      <c r="AC713" s="22"/>
      <c r="AD713" s="22"/>
      <c r="AE713" s="22"/>
      <c r="AF713" s="22"/>
      <c r="AG713" s="22"/>
      <c r="AH713" s="22"/>
      <c r="AI713" s="22"/>
      <c r="AJ713" s="29"/>
    </row>
    <row r="714" ht="35.1" customHeight="1" spans="1:36">
      <c r="A714" s="31"/>
      <c r="B714" s="22">
        <v>1</v>
      </c>
      <c r="C714" s="22" t="s">
        <v>1812</v>
      </c>
      <c r="D714" s="22" t="s">
        <v>1813</v>
      </c>
      <c r="E714" s="22" t="s">
        <v>238</v>
      </c>
      <c r="F714" s="22" t="s">
        <v>239</v>
      </c>
      <c r="G714" s="22">
        <v>2020</v>
      </c>
      <c r="H714" s="22" t="s">
        <v>1814</v>
      </c>
      <c r="I714" s="22" t="s">
        <v>553</v>
      </c>
      <c r="J714" s="22">
        <v>13309156680</v>
      </c>
      <c r="K714" s="22">
        <f>L714+Q714+R714+S714+T714+U714+V714+W714+X714</f>
        <v>10</v>
      </c>
      <c r="L714" s="22"/>
      <c r="M714" s="22"/>
      <c r="N714" s="22"/>
      <c r="O714" s="22"/>
      <c r="P714" s="22"/>
      <c r="Q714" s="40">
        <v>10</v>
      </c>
      <c r="R714" s="22"/>
      <c r="S714" s="22"/>
      <c r="T714" s="22"/>
      <c r="U714" s="22"/>
      <c r="V714" s="22"/>
      <c r="W714" s="22"/>
      <c r="X714" s="22"/>
      <c r="Y714" s="22" t="s">
        <v>124</v>
      </c>
      <c r="Z714" s="22" t="s">
        <v>125</v>
      </c>
      <c r="AA714" s="22" t="s">
        <v>125</v>
      </c>
      <c r="AB714" s="22" t="s">
        <v>126</v>
      </c>
      <c r="AC714" s="22" t="s">
        <v>126</v>
      </c>
      <c r="AD714" s="22" t="s">
        <v>126</v>
      </c>
      <c r="AE714" s="22">
        <v>42</v>
      </c>
      <c r="AF714" s="22">
        <v>128</v>
      </c>
      <c r="AG714" s="22">
        <v>560</v>
      </c>
      <c r="AH714" s="22" t="s">
        <v>608</v>
      </c>
      <c r="AI714" s="22" t="s">
        <v>1815</v>
      </c>
      <c r="AJ714" s="29"/>
    </row>
    <row r="715" ht="35.1" customHeight="1" spans="1:36">
      <c r="A715" s="31" t="s">
        <v>74</v>
      </c>
      <c r="B715" s="3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9"/>
    </row>
    <row r="716" ht="35.1" customHeight="1" spans="1:36">
      <c r="A716" s="31" t="s">
        <v>1816</v>
      </c>
      <c r="B716" s="22">
        <f>SUM(B717:B726)</f>
        <v>10</v>
      </c>
      <c r="C716" s="31"/>
      <c r="D716" s="31"/>
      <c r="E716" s="31"/>
      <c r="F716" s="22"/>
      <c r="G716" s="31"/>
      <c r="H716" s="31"/>
      <c r="I716" s="31"/>
      <c r="J716" s="31"/>
      <c r="K716" s="22">
        <f>SUM(K717:K726)</f>
        <v>1251</v>
      </c>
      <c r="L716" s="22">
        <f t="shared" ref="L716:X716" si="97">SUM(L717:L726)</f>
        <v>0</v>
      </c>
      <c r="M716" s="22">
        <f t="shared" si="97"/>
        <v>0</v>
      </c>
      <c r="N716" s="22">
        <f t="shared" si="97"/>
        <v>0</v>
      </c>
      <c r="O716" s="22">
        <f t="shared" si="97"/>
        <v>0</v>
      </c>
      <c r="P716" s="22">
        <f t="shared" si="97"/>
        <v>0</v>
      </c>
      <c r="Q716" s="22">
        <f t="shared" si="97"/>
        <v>1251</v>
      </c>
      <c r="R716" s="22">
        <f t="shared" si="97"/>
        <v>0</v>
      </c>
      <c r="S716" s="22">
        <f t="shared" si="97"/>
        <v>0</v>
      </c>
      <c r="T716" s="22">
        <f t="shared" si="97"/>
        <v>0</v>
      </c>
      <c r="U716" s="22">
        <f t="shared" si="97"/>
        <v>0</v>
      </c>
      <c r="V716" s="22">
        <f t="shared" si="97"/>
        <v>0</v>
      </c>
      <c r="W716" s="22">
        <f t="shared" si="97"/>
        <v>0</v>
      </c>
      <c r="X716" s="22">
        <f t="shared" si="97"/>
        <v>0</v>
      </c>
      <c r="Y716" s="31"/>
      <c r="Z716" s="31"/>
      <c r="AA716" s="31"/>
      <c r="AB716" s="31"/>
      <c r="AC716" s="31"/>
      <c r="AD716" s="31"/>
      <c r="AE716" s="31"/>
      <c r="AF716" s="31"/>
      <c r="AG716" s="31"/>
      <c r="AH716" s="31"/>
      <c r="AI716" s="31"/>
      <c r="AJ716" s="31"/>
    </row>
    <row r="717" customFormat="1" ht="35.1" customHeight="1" spans="1:36">
      <c r="A717" s="31"/>
      <c r="B717" s="22">
        <v>1</v>
      </c>
      <c r="C717" s="31" t="s">
        <v>1817</v>
      </c>
      <c r="D717" s="31" t="s">
        <v>1818</v>
      </c>
      <c r="E717" s="31" t="s">
        <v>316</v>
      </c>
      <c r="F717" s="22" t="s">
        <v>342</v>
      </c>
      <c r="G717" s="22">
        <v>2020</v>
      </c>
      <c r="H717" s="31" t="s">
        <v>316</v>
      </c>
      <c r="I717" s="31" t="s">
        <v>550</v>
      </c>
      <c r="J717" s="46">
        <v>18992588865</v>
      </c>
      <c r="K717" s="22">
        <f>L717+Q717+R717+S717+T717+U717+V717+W717+X717</f>
        <v>420</v>
      </c>
      <c r="L717" s="22"/>
      <c r="M717" s="22"/>
      <c r="N717" s="22"/>
      <c r="O717" s="22"/>
      <c r="P717" s="22"/>
      <c r="Q717" s="22">
        <v>420</v>
      </c>
      <c r="R717" s="22"/>
      <c r="S717" s="22"/>
      <c r="T717" s="22"/>
      <c r="U717" s="22"/>
      <c r="V717" s="22"/>
      <c r="W717" s="22"/>
      <c r="X717" s="22"/>
      <c r="Y717" s="22" t="s">
        <v>124</v>
      </c>
      <c r="Z717" s="22" t="s">
        <v>125</v>
      </c>
      <c r="AA717" s="22" t="s">
        <v>125</v>
      </c>
      <c r="AB717" s="22" t="s">
        <v>126</v>
      </c>
      <c r="AC717" s="22" t="s">
        <v>126</v>
      </c>
      <c r="AD717" s="22" t="s">
        <v>126</v>
      </c>
      <c r="AE717" s="46">
        <v>372</v>
      </c>
      <c r="AF717" s="46">
        <v>518</v>
      </c>
      <c r="AG717" s="46">
        <v>1573</v>
      </c>
      <c r="AH717" s="22" t="s">
        <v>608</v>
      </c>
      <c r="AI717" s="31" t="s">
        <v>1819</v>
      </c>
      <c r="AJ717" s="31"/>
    </row>
    <row r="718" customFormat="1" ht="35.1" customHeight="1" spans="1:36">
      <c r="A718" s="31"/>
      <c r="B718" s="22">
        <v>1</v>
      </c>
      <c r="C718" s="31" t="s">
        <v>1820</v>
      </c>
      <c r="D718" s="31" t="s">
        <v>1821</v>
      </c>
      <c r="E718" s="31" t="s">
        <v>316</v>
      </c>
      <c r="F718" s="22" t="s">
        <v>995</v>
      </c>
      <c r="G718" s="22">
        <v>2020</v>
      </c>
      <c r="H718" s="31" t="s">
        <v>316</v>
      </c>
      <c r="I718" s="31" t="s">
        <v>550</v>
      </c>
      <c r="J718" s="46">
        <v>18992588865</v>
      </c>
      <c r="K718" s="22">
        <f t="shared" ref="K718:K726" si="98">L718+Q718+R718+S718+T718+U718+V718+W718+X718</f>
        <v>136</v>
      </c>
      <c r="L718" s="22"/>
      <c r="M718" s="22"/>
      <c r="N718" s="22"/>
      <c r="O718" s="22"/>
      <c r="P718" s="22"/>
      <c r="Q718" s="22">
        <v>136</v>
      </c>
      <c r="R718" s="22"/>
      <c r="S718" s="22"/>
      <c r="T718" s="22"/>
      <c r="U718" s="22"/>
      <c r="V718" s="22"/>
      <c r="W718" s="22"/>
      <c r="X718" s="22"/>
      <c r="Y718" s="22" t="s">
        <v>124</v>
      </c>
      <c r="Z718" s="22" t="s">
        <v>125</v>
      </c>
      <c r="AA718" s="22" t="s">
        <v>125</v>
      </c>
      <c r="AB718" s="22" t="s">
        <v>126</v>
      </c>
      <c r="AC718" s="22" t="s">
        <v>126</v>
      </c>
      <c r="AD718" s="22" t="s">
        <v>126</v>
      </c>
      <c r="AE718" s="46">
        <v>130</v>
      </c>
      <c r="AF718" s="46">
        <v>393</v>
      </c>
      <c r="AG718" s="46">
        <v>1101</v>
      </c>
      <c r="AH718" s="22" t="s">
        <v>608</v>
      </c>
      <c r="AI718" s="31" t="s">
        <v>1822</v>
      </c>
      <c r="AJ718" s="31"/>
    </row>
    <row r="719" customFormat="1" ht="35.1" customHeight="1" spans="1:36">
      <c r="A719" s="31"/>
      <c r="B719" s="22">
        <v>1</v>
      </c>
      <c r="C719" s="31" t="s">
        <v>1823</v>
      </c>
      <c r="D719" s="31" t="s">
        <v>1824</v>
      </c>
      <c r="E719" s="31" t="s">
        <v>316</v>
      </c>
      <c r="F719" s="22" t="s">
        <v>335</v>
      </c>
      <c r="G719" s="22">
        <v>2020</v>
      </c>
      <c r="H719" s="31" t="s">
        <v>316</v>
      </c>
      <c r="I719" s="31" t="s">
        <v>550</v>
      </c>
      <c r="J719" s="46">
        <v>18992588865</v>
      </c>
      <c r="K719" s="22">
        <f t="shared" si="98"/>
        <v>100</v>
      </c>
      <c r="L719" s="22"/>
      <c r="M719" s="22"/>
      <c r="N719" s="22"/>
      <c r="O719" s="22"/>
      <c r="P719" s="22"/>
      <c r="Q719" s="22">
        <v>100</v>
      </c>
      <c r="R719" s="22"/>
      <c r="S719" s="22"/>
      <c r="T719" s="22"/>
      <c r="U719" s="22"/>
      <c r="V719" s="22"/>
      <c r="W719" s="22"/>
      <c r="X719" s="22"/>
      <c r="Y719" s="22" t="s">
        <v>124</v>
      </c>
      <c r="Z719" s="22" t="s">
        <v>125</v>
      </c>
      <c r="AA719" s="22" t="s">
        <v>125</v>
      </c>
      <c r="AB719" s="22" t="s">
        <v>126</v>
      </c>
      <c r="AC719" s="22" t="s">
        <v>126</v>
      </c>
      <c r="AD719" s="22" t="s">
        <v>126</v>
      </c>
      <c r="AE719" s="46">
        <v>56</v>
      </c>
      <c r="AF719" s="46">
        <v>167</v>
      </c>
      <c r="AG719" s="46">
        <v>857</v>
      </c>
      <c r="AH719" s="22" t="s">
        <v>608</v>
      </c>
      <c r="AI719" s="31" t="s">
        <v>1825</v>
      </c>
      <c r="AJ719" s="31"/>
    </row>
    <row r="720" customFormat="1" ht="35.1" customHeight="1" spans="1:36">
      <c r="A720" s="31"/>
      <c r="B720" s="22">
        <v>1</v>
      </c>
      <c r="C720" s="31" t="s">
        <v>1826</v>
      </c>
      <c r="D720" s="31" t="s">
        <v>1827</v>
      </c>
      <c r="E720" s="31" t="s">
        <v>348</v>
      </c>
      <c r="F720" s="22" t="s">
        <v>914</v>
      </c>
      <c r="G720" s="22">
        <v>2020</v>
      </c>
      <c r="H720" s="31" t="s">
        <v>947</v>
      </c>
      <c r="I720" s="31" t="s">
        <v>948</v>
      </c>
      <c r="J720" s="46">
        <v>8822631</v>
      </c>
      <c r="K720" s="22">
        <f t="shared" si="98"/>
        <v>100</v>
      </c>
      <c r="L720" s="22"/>
      <c r="M720" s="22"/>
      <c r="N720" s="22"/>
      <c r="O720" s="22"/>
      <c r="P720" s="22"/>
      <c r="Q720" s="22">
        <v>100</v>
      </c>
      <c r="R720" s="22"/>
      <c r="S720" s="22"/>
      <c r="T720" s="22"/>
      <c r="U720" s="22"/>
      <c r="V720" s="22"/>
      <c r="W720" s="22"/>
      <c r="X720" s="22"/>
      <c r="Y720" s="22" t="s">
        <v>124</v>
      </c>
      <c r="Z720" s="22" t="s">
        <v>125</v>
      </c>
      <c r="AA720" s="22" t="s">
        <v>125</v>
      </c>
      <c r="AB720" s="22" t="s">
        <v>126</v>
      </c>
      <c r="AC720" s="22" t="s">
        <v>126</v>
      </c>
      <c r="AD720" s="22" t="s">
        <v>126</v>
      </c>
      <c r="AE720" s="46">
        <v>68</v>
      </c>
      <c r="AF720" s="46">
        <v>206</v>
      </c>
      <c r="AG720" s="46">
        <v>602</v>
      </c>
      <c r="AH720" s="22" t="s">
        <v>608</v>
      </c>
      <c r="AI720" s="31" t="s">
        <v>1828</v>
      </c>
      <c r="AJ720" s="31"/>
    </row>
    <row r="721" customFormat="1" ht="35.1" customHeight="1" spans="1:36">
      <c r="A721" s="31"/>
      <c r="B721" s="22">
        <v>1</v>
      </c>
      <c r="C721" s="31" t="s">
        <v>1829</v>
      </c>
      <c r="D721" s="31" t="s">
        <v>1830</v>
      </c>
      <c r="E721" s="31" t="s">
        <v>348</v>
      </c>
      <c r="F721" s="22" t="s">
        <v>397</v>
      </c>
      <c r="G721" s="22">
        <v>2020</v>
      </c>
      <c r="H721" s="31" t="s">
        <v>1739</v>
      </c>
      <c r="I721" s="31" t="s">
        <v>1831</v>
      </c>
      <c r="J721" s="46">
        <v>18091576066</v>
      </c>
      <c r="K721" s="22">
        <f t="shared" si="98"/>
        <v>10</v>
      </c>
      <c r="L721" s="22"/>
      <c r="M721" s="22"/>
      <c r="N721" s="22"/>
      <c r="O721" s="22"/>
      <c r="P721" s="22"/>
      <c r="Q721" s="22">
        <v>10</v>
      </c>
      <c r="R721" s="22"/>
      <c r="S721" s="22"/>
      <c r="T721" s="22"/>
      <c r="U721" s="22"/>
      <c r="V721" s="22"/>
      <c r="W721" s="22"/>
      <c r="X721" s="22"/>
      <c r="Y721" s="22" t="s">
        <v>124</v>
      </c>
      <c r="Z721" s="22" t="s">
        <v>125</v>
      </c>
      <c r="AA721" s="22" t="s">
        <v>125</v>
      </c>
      <c r="AB721" s="22" t="s">
        <v>126</v>
      </c>
      <c r="AC721" s="22" t="s">
        <v>126</v>
      </c>
      <c r="AD721" s="22" t="s">
        <v>126</v>
      </c>
      <c r="AE721" s="46">
        <v>82</v>
      </c>
      <c r="AF721" s="46">
        <v>247</v>
      </c>
      <c r="AG721" s="46">
        <v>821</v>
      </c>
      <c r="AH721" s="22" t="s">
        <v>608</v>
      </c>
      <c r="AI721" s="31" t="s">
        <v>1830</v>
      </c>
      <c r="AJ721" s="31"/>
    </row>
    <row r="722" customFormat="1" ht="35.1" customHeight="1" spans="1:36">
      <c r="A722" s="31"/>
      <c r="B722" s="22">
        <v>1</v>
      </c>
      <c r="C722" s="31" t="s">
        <v>1832</v>
      </c>
      <c r="D722" s="31" t="s">
        <v>1833</v>
      </c>
      <c r="E722" s="31" t="s">
        <v>348</v>
      </c>
      <c r="F722" s="22" t="s">
        <v>349</v>
      </c>
      <c r="G722" s="22">
        <v>2020</v>
      </c>
      <c r="H722" s="31" t="s">
        <v>1739</v>
      </c>
      <c r="I722" s="31" t="s">
        <v>1831</v>
      </c>
      <c r="J722" s="46">
        <v>18091576066</v>
      </c>
      <c r="K722" s="22">
        <f t="shared" si="98"/>
        <v>5</v>
      </c>
      <c r="L722" s="22"/>
      <c r="M722" s="22"/>
      <c r="N722" s="22"/>
      <c r="O722" s="22"/>
      <c r="P722" s="22"/>
      <c r="Q722" s="22">
        <v>5</v>
      </c>
      <c r="R722" s="22"/>
      <c r="S722" s="22"/>
      <c r="T722" s="22"/>
      <c r="U722" s="22"/>
      <c r="V722" s="22"/>
      <c r="W722" s="22"/>
      <c r="X722" s="22"/>
      <c r="Y722" s="22" t="s">
        <v>124</v>
      </c>
      <c r="Z722" s="22" t="s">
        <v>125</v>
      </c>
      <c r="AA722" s="22" t="s">
        <v>125</v>
      </c>
      <c r="AB722" s="22" t="s">
        <v>126</v>
      </c>
      <c r="AC722" s="22" t="s">
        <v>126</v>
      </c>
      <c r="AD722" s="22" t="s">
        <v>126</v>
      </c>
      <c r="AE722" s="46">
        <v>63</v>
      </c>
      <c r="AF722" s="46">
        <v>190</v>
      </c>
      <c r="AG722" s="46">
        <v>856</v>
      </c>
      <c r="AH722" s="22" t="s">
        <v>608</v>
      </c>
      <c r="AI722" s="31" t="s">
        <v>1834</v>
      </c>
      <c r="AJ722" s="31"/>
    </row>
    <row r="723" customFormat="1" ht="35.1" customHeight="1" spans="1:36">
      <c r="A723" s="31"/>
      <c r="B723" s="22">
        <v>1</v>
      </c>
      <c r="C723" s="31" t="s">
        <v>1835</v>
      </c>
      <c r="D723" s="31" t="s">
        <v>1836</v>
      </c>
      <c r="E723" s="31" t="s">
        <v>238</v>
      </c>
      <c r="F723" s="22" t="s">
        <v>477</v>
      </c>
      <c r="G723" s="22">
        <v>2020</v>
      </c>
      <c r="H723" s="31" t="s">
        <v>1739</v>
      </c>
      <c r="I723" s="31" t="s">
        <v>1837</v>
      </c>
      <c r="J723" s="46">
        <v>15991197802</v>
      </c>
      <c r="K723" s="22">
        <f t="shared" si="98"/>
        <v>30</v>
      </c>
      <c r="L723" s="22"/>
      <c r="M723" s="31"/>
      <c r="N723" s="31"/>
      <c r="O723" s="31"/>
      <c r="P723" s="31"/>
      <c r="Q723" s="31">
        <v>30</v>
      </c>
      <c r="R723" s="31"/>
      <c r="S723" s="31"/>
      <c r="T723" s="31"/>
      <c r="U723" s="31"/>
      <c r="V723" s="31"/>
      <c r="W723" s="31"/>
      <c r="X723" s="31"/>
      <c r="Y723" s="22" t="s">
        <v>124</v>
      </c>
      <c r="Z723" s="22" t="s">
        <v>125</v>
      </c>
      <c r="AA723" s="22" t="s">
        <v>125</v>
      </c>
      <c r="AB723" s="22" t="s">
        <v>126</v>
      </c>
      <c r="AC723" s="22" t="s">
        <v>126</v>
      </c>
      <c r="AD723" s="22" t="s">
        <v>126</v>
      </c>
      <c r="AE723" s="46">
        <v>51</v>
      </c>
      <c r="AF723" s="46">
        <v>155</v>
      </c>
      <c r="AG723" s="46">
        <v>888</v>
      </c>
      <c r="AH723" s="22" t="s">
        <v>608</v>
      </c>
      <c r="AI723" s="31" t="s">
        <v>1836</v>
      </c>
      <c r="AJ723" s="31"/>
    </row>
    <row r="724" customFormat="1" ht="35.1" customHeight="1" spans="1:36">
      <c r="A724" s="31"/>
      <c r="B724" s="22">
        <v>1</v>
      </c>
      <c r="C724" s="31" t="s">
        <v>1838</v>
      </c>
      <c r="D724" s="31" t="s">
        <v>1836</v>
      </c>
      <c r="E724" s="31" t="s">
        <v>238</v>
      </c>
      <c r="F724" s="22" t="s">
        <v>859</v>
      </c>
      <c r="G724" s="22">
        <v>2020</v>
      </c>
      <c r="H724" s="31" t="s">
        <v>1739</v>
      </c>
      <c r="I724" s="31" t="s">
        <v>1837</v>
      </c>
      <c r="J724" s="46">
        <v>15991197802</v>
      </c>
      <c r="K724" s="22">
        <f t="shared" si="98"/>
        <v>50</v>
      </c>
      <c r="L724" s="22"/>
      <c r="M724" s="31"/>
      <c r="N724" s="31"/>
      <c r="O724" s="31"/>
      <c r="P724" s="31"/>
      <c r="Q724" s="31">
        <v>50</v>
      </c>
      <c r="R724" s="31"/>
      <c r="S724" s="31"/>
      <c r="T724" s="31"/>
      <c r="U724" s="31"/>
      <c r="V724" s="31"/>
      <c r="W724" s="31"/>
      <c r="X724" s="31"/>
      <c r="Y724" s="22" t="s">
        <v>124</v>
      </c>
      <c r="Z724" s="22" t="s">
        <v>125</v>
      </c>
      <c r="AA724" s="22" t="s">
        <v>125</v>
      </c>
      <c r="AB724" s="22" t="s">
        <v>126</v>
      </c>
      <c r="AC724" s="22" t="s">
        <v>126</v>
      </c>
      <c r="AD724" s="22" t="s">
        <v>126</v>
      </c>
      <c r="AE724" s="46">
        <v>142</v>
      </c>
      <c r="AF724" s="46">
        <v>428</v>
      </c>
      <c r="AG724" s="46">
        <v>1985</v>
      </c>
      <c r="AH724" s="22" t="s">
        <v>608</v>
      </c>
      <c r="AI724" s="31" t="s">
        <v>1839</v>
      </c>
      <c r="AJ724" s="31"/>
    </row>
    <row r="725" customFormat="1" ht="35.1" customHeight="1" spans="1:36">
      <c r="A725" s="31"/>
      <c r="B725" s="22">
        <v>1</v>
      </c>
      <c r="C725" s="31" t="s">
        <v>1840</v>
      </c>
      <c r="D725" s="31" t="s">
        <v>1841</v>
      </c>
      <c r="E725" s="31" t="s">
        <v>238</v>
      </c>
      <c r="F725" s="22" t="s">
        <v>859</v>
      </c>
      <c r="G725" s="22">
        <v>2020</v>
      </c>
      <c r="H725" s="31" t="s">
        <v>1842</v>
      </c>
      <c r="I725" s="31" t="s">
        <v>1837</v>
      </c>
      <c r="J725" s="46">
        <v>15991197802</v>
      </c>
      <c r="K725" s="22">
        <f t="shared" si="98"/>
        <v>200</v>
      </c>
      <c r="L725" s="22"/>
      <c r="M725" s="31"/>
      <c r="N725" s="31"/>
      <c r="O725" s="31"/>
      <c r="P725" s="31"/>
      <c r="Q725" s="31">
        <v>200</v>
      </c>
      <c r="R725" s="31"/>
      <c r="S725" s="31"/>
      <c r="T725" s="31"/>
      <c r="U725" s="31"/>
      <c r="V725" s="31"/>
      <c r="W725" s="31"/>
      <c r="X725" s="31"/>
      <c r="Y725" s="22" t="s">
        <v>124</v>
      </c>
      <c r="Z725" s="22" t="s">
        <v>125</v>
      </c>
      <c r="AA725" s="22" t="s">
        <v>125</v>
      </c>
      <c r="AB725" s="22" t="s">
        <v>126</v>
      </c>
      <c r="AC725" s="22" t="s">
        <v>126</v>
      </c>
      <c r="AD725" s="22" t="s">
        <v>126</v>
      </c>
      <c r="AE725" s="46">
        <v>142</v>
      </c>
      <c r="AF725" s="46">
        <v>428</v>
      </c>
      <c r="AG725" s="46">
        <v>1985</v>
      </c>
      <c r="AH725" s="22" t="s">
        <v>608</v>
      </c>
      <c r="AI725" s="31" t="s">
        <v>1843</v>
      </c>
      <c r="AJ725" s="31"/>
    </row>
    <row r="726" customFormat="1" ht="35.1" customHeight="1" spans="1:36">
      <c r="A726" s="31"/>
      <c r="B726" s="22">
        <v>1</v>
      </c>
      <c r="C726" s="31" t="s">
        <v>1844</v>
      </c>
      <c r="D726" s="31" t="s">
        <v>1841</v>
      </c>
      <c r="E726" s="31" t="s">
        <v>238</v>
      </c>
      <c r="F726" s="22" t="s">
        <v>477</v>
      </c>
      <c r="G726" s="22">
        <v>2020</v>
      </c>
      <c r="H726" s="31" t="s">
        <v>1842</v>
      </c>
      <c r="I726" s="31" t="s">
        <v>1837</v>
      </c>
      <c r="J726" s="46">
        <v>15991197802</v>
      </c>
      <c r="K726" s="22">
        <f t="shared" si="98"/>
        <v>200</v>
      </c>
      <c r="L726" s="22"/>
      <c r="M726" s="31"/>
      <c r="N726" s="31"/>
      <c r="O726" s="31"/>
      <c r="P726" s="31"/>
      <c r="Q726" s="31">
        <v>200</v>
      </c>
      <c r="R726" s="31"/>
      <c r="S726" s="31"/>
      <c r="T726" s="31"/>
      <c r="U726" s="31"/>
      <c r="V726" s="31"/>
      <c r="W726" s="31"/>
      <c r="X726" s="31"/>
      <c r="Y726" s="22" t="s">
        <v>124</v>
      </c>
      <c r="Z726" s="22" t="s">
        <v>125</v>
      </c>
      <c r="AA726" s="22" t="s">
        <v>125</v>
      </c>
      <c r="AB726" s="22" t="s">
        <v>126</v>
      </c>
      <c r="AC726" s="22" t="s">
        <v>126</v>
      </c>
      <c r="AD726" s="22" t="s">
        <v>126</v>
      </c>
      <c r="AE726" s="46">
        <v>51</v>
      </c>
      <c r="AF726" s="46">
        <v>155</v>
      </c>
      <c r="AG726" s="46">
        <v>888</v>
      </c>
      <c r="AH726" s="22" t="s">
        <v>608</v>
      </c>
      <c r="AI726" s="31" t="s">
        <v>1843</v>
      </c>
      <c r="AJ726" s="31"/>
    </row>
    <row r="727" s="3" customFormat="1" ht="35.1" customHeight="1" spans="1:36">
      <c r="A727" s="45" t="s">
        <v>76</v>
      </c>
      <c r="B727" s="18">
        <f>SUM(B728)</f>
        <v>1</v>
      </c>
      <c r="C727" s="36"/>
      <c r="D727" s="36"/>
      <c r="E727" s="36"/>
      <c r="F727" s="22"/>
      <c r="G727" s="36"/>
      <c r="H727" s="36"/>
      <c r="I727" s="36"/>
      <c r="J727" s="36"/>
      <c r="K727" s="18">
        <f>SUM(K728)</f>
        <v>100</v>
      </c>
      <c r="L727" s="18">
        <f t="shared" ref="L727:X727" si="99">SUM(L728)</f>
        <v>0</v>
      </c>
      <c r="M727" s="18">
        <f t="shared" si="99"/>
        <v>0</v>
      </c>
      <c r="N727" s="18">
        <f t="shared" si="99"/>
        <v>0</v>
      </c>
      <c r="O727" s="18">
        <f t="shared" si="99"/>
        <v>0</v>
      </c>
      <c r="P727" s="18">
        <f t="shared" si="99"/>
        <v>0</v>
      </c>
      <c r="Q727" s="18">
        <f t="shared" si="99"/>
        <v>100</v>
      </c>
      <c r="R727" s="18">
        <f t="shared" si="99"/>
        <v>0</v>
      </c>
      <c r="S727" s="18">
        <f t="shared" si="99"/>
        <v>0</v>
      </c>
      <c r="T727" s="18">
        <f t="shared" si="99"/>
        <v>0</v>
      </c>
      <c r="U727" s="18">
        <f t="shared" si="99"/>
        <v>0</v>
      </c>
      <c r="V727" s="18">
        <f t="shared" si="99"/>
        <v>0</v>
      </c>
      <c r="W727" s="18">
        <f t="shared" si="99"/>
        <v>0</v>
      </c>
      <c r="X727" s="18">
        <f t="shared" si="99"/>
        <v>0</v>
      </c>
      <c r="Y727" s="36"/>
      <c r="Z727" s="36"/>
      <c r="AA727" s="36"/>
      <c r="AB727" s="36"/>
      <c r="AC727" s="36"/>
      <c r="AD727" s="36"/>
      <c r="AE727" s="36"/>
      <c r="AF727" s="36"/>
      <c r="AG727" s="36"/>
      <c r="AH727" s="36"/>
      <c r="AI727" s="36"/>
      <c r="AJ727" s="36"/>
    </row>
    <row r="728" s="6" customFormat="1" ht="35.1" customHeight="1" spans="1:36">
      <c r="A728" s="22"/>
      <c r="B728" s="31">
        <v>1</v>
      </c>
      <c r="C728" s="31" t="s">
        <v>1845</v>
      </c>
      <c r="D728" s="31" t="s">
        <v>1846</v>
      </c>
      <c r="E728" s="31" t="s">
        <v>121</v>
      </c>
      <c r="F728" s="31" t="s">
        <v>121</v>
      </c>
      <c r="G728" s="46">
        <v>2020</v>
      </c>
      <c r="H728" s="31" t="s">
        <v>785</v>
      </c>
      <c r="I728" s="31" t="s">
        <v>796</v>
      </c>
      <c r="J728" s="46">
        <v>18091505206</v>
      </c>
      <c r="K728" s="22">
        <f>L728+Q728+R728+S728+T728+U728+V728+W728+X728</f>
        <v>100</v>
      </c>
      <c r="L728" s="31"/>
      <c r="M728" s="31"/>
      <c r="N728" s="31"/>
      <c r="O728" s="31"/>
      <c r="P728" s="31"/>
      <c r="Q728" s="46">
        <v>100</v>
      </c>
      <c r="R728" s="31"/>
      <c r="S728" s="31"/>
      <c r="T728" s="31"/>
      <c r="U728" s="31"/>
      <c r="V728" s="31"/>
      <c r="W728" s="31"/>
      <c r="X728" s="31"/>
      <c r="Y728" s="31" t="s">
        <v>124</v>
      </c>
      <c r="Z728" s="31" t="s">
        <v>125</v>
      </c>
      <c r="AA728" s="31" t="s">
        <v>125</v>
      </c>
      <c r="AB728" s="31" t="s">
        <v>125</v>
      </c>
      <c r="AC728" s="31" t="s">
        <v>125</v>
      </c>
      <c r="AD728" s="31" t="s">
        <v>125</v>
      </c>
      <c r="AE728" s="46">
        <v>5364</v>
      </c>
      <c r="AF728" s="46">
        <v>16098</v>
      </c>
      <c r="AG728" s="46">
        <v>16098</v>
      </c>
      <c r="AH728" s="31" t="s">
        <v>1847</v>
      </c>
      <c r="AI728" s="31" t="s">
        <v>1846</v>
      </c>
      <c r="AJ728" s="48"/>
    </row>
  </sheetData>
  <autoFilter ref="A5:AJ237">
    <extLst/>
  </autoFilter>
  <mergeCells count="27">
    <mergeCell ref="A2:AI2"/>
    <mergeCell ref="E3:F3"/>
    <mergeCell ref="K3:X3"/>
    <mergeCell ref="L4:P4"/>
    <mergeCell ref="Q4:X4"/>
    <mergeCell ref="A3:A5"/>
    <mergeCell ref="B3:B5"/>
    <mergeCell ref="C3:C5"/>
    <mergeCell ref="D3:D5"/>
    <mergeCell ref="E4:E5"/>
    <mergeCell ref="F4:F5"/>
    <mergeCell ref="G3:G5"/>
    <mergeCell ref="H3:H5"/>
    <mergeCell ref="I3:I5"/>
    <mergeCell ref="J3:J5"/>
    <mergeCell ref="K4:K5"/>
    <mergeCell ref="Y3:Y5"/>
    <mergeCell ref="Z3:Z5"/>
    <mergeCell ref="AA3:AA5"/>
    <mergeCell ref="AB3:AB5"/>
    <mergeCell ref="AC3:AC5"/>
    <mergeCell ref="AD3:AD5"/>
    <mergeCell ref="AG3:AG5"/>
    <mergeCell ref="AH3:AH5"/>
    <mergeCell ref="AI3:AI5"/>
    <mergeCell ref="AJ3:AJ5"/>
    <mergeCell ref="AE3:AF4"/>
  </mergeCells>
  <dataValidations count="3">
    <dataValidation type="list" allowBlank="1" showInputMessage="1" showErrorMessage="1" sqref="Y2 Z2:AD2 Y164 Z164:AD164 Y165 Z165 AA165 AB165 AC165 AD165 Y177 Z177 AA177 AB177 AC177 AD177 Y178 Z178:AD178 Y179 Z179 AA179 AB179 AC179 AD179 Y180 Z180:AD180 Y181 Z181 AA181 AB181 AC181 AD181 Y182 Z182 AA182 AB182 AC182 AD182 Y199 Z199 AA199 AB199 AC199 AD199 Y200 Z200:AD200 Y201 Z201 AA201 AB201 AC201 AD201 Y202 Z202 AA202 AB202 AC202 AD202 Y203 Z203 AA203 AB203 AC203 AD203 Y204 Z204 AA204 AB204 AC204 AD204 Y205 Z205 AA205 AB205 AC205 AD205 Y226 Z226 AA226 AB226 AC226 AD226 Y229 Z229 AA229 AB229 AC229 AD229 Y230 Z230 AA230 AB230 AC230 AD230 Y231 Z231:AD231 Y232 Z232 AA232 AB232 AC232 AD232 Y233 Z233:AD233 Y234 Z234 AA234 AB234 AC234 AD234 Y235 Z235:AD235 Y236 Z236 AA236 AB236 AC236 AD236 Y237 Z237:AD237 Y238 Z238 AA238 AB238 AC238 AD238 Y239 Z239:AD239 Y240 Z240 AA240 AB240 AC240 AD240 Y243 Z243 AA243 AB243 AC243 AD243 Y244 Z244 AA244 AB244 AC244 AD244 Y245 Z245:AD245 Y246 Z246 AA246 AB246 AC246 AD246 Y247 Z247:AD247 Y248 Z248:AD248 Y249 Z249 AA249 AB249 AC249 AD249 Y252 Z252:AD252 Y255 Z255 AA255 AB255 AC255 AD255 Y258 Z258 AA258 AB258 AC258 AD258 Y259 Z259 AA259 AB259 AC259 AD259 Y260 Z260 AA260 AB260 AC260 AD260 Y261 Z261:AD261 Y262 Z262 AA262 AB262 AC262 AD262 Y263 Z263:AD263 Y265 Z265 AA265 AB265 AC265 AD265 Y266 Z266:AD266 Y267 Z267 AA267 AB267 AC267 AD267 Y272 Z272:AD272 Y273 Z273:AD273 Y274 Z274:AD274 Y275 Z275 AA275 AB275 AC275 AD275 Z276:AD276 Z277:AD277 Y278 Z278 AA278 AB278 AC278 AD278 Y279 Z279:AD279 Y280 Z280 AA280 AB280 AC280 AD280 Y281 Z281:AD281 Y282 Z282 AA282 AB282 AC282 AD282 Y283 Z283 AA283 AB283 AC283 AD283 Y284 Z284:AD284 Y285 Z285:AD285 Y286 Z286:AD286 Z289:AA289 Y294 Z294:AA294 AB294:AD294 Y295 Z295:AD295 Y296 Z296 AA296 Y297 Z297 AA297 Y298 Z298 AA298 Y299 Z299 AA299 Y300 Z300 AA300 Y301 Z301 AA301 Y302 Z302 AA302 Y303 Z303 AA303 Y304 Z304 AA304 Y305 Z305 AA305 Y306 Z306 AA306 Y307 Z307 AA307 Y308 Z308 AA308 Y309 Z309 AA309 Y310 Z310 AA310 Y311 Z311 AA311 Y312 Z312 AA312 Y313 Z313 AA313 AB313:AD313 Y328 Z328:AD328 Y329 Z329 AA329 Y330 Z330 AA330 Y331 Z331 AA331 Y332 Z332 AA332 Y333 Z333 AA333 Y334 Z334 AA334 Y335 Z335 AA335 AB335:AD335 Y347 Y349 Z349 AA349 AB349:AD349 Y350 Z350:AD350 Y351 Z351 AA351 AB351:AD351 Y352 Z352:AD352 Y353 Z353:AD353 Y354 Z354:AD354 Y355 Z355 AA355 AB355:AD355 Y356 Z356:AD356 Y357 Z357 AA357 AB357:AD357 Y446 Z446 AA446 AB446 AC446 AD446 Y447 Z447 AA447 AB447 AC447 AD447 Y448 Z448 AA448 AB448 AC448 AD448 Y449 Z449 AA449 AB449 AC449 AD449 Y450 Z450 AA450 AB450 AC450 AD450 Y451 Z451 AA451 AB451 AC451 AD451 Y452 Z452 AA452 AB452 AC452 AD452 Y453 Z453 AA453 AB453 AC453 AD453 Y454 Z454 AA454 AB454 AC454 AD454 Y455 Z455 AA455 AB455 AC455 AD455 Y493 Z493 AA493 AB493 AC493 AD493 Y500 Z500 AA500 AB500 AC500 AD500 Y501 Z501:AD501 Y502 Z502 AA502 Y503 Z503 AA503 Y504 Z504 AA504 Y505 Z505 AA505 Y507 Z507 AA507 AB507:AD507 Y508 Z508 AA508 AB508:AD508 Y509 Z509 AA509 AB509:AD509 Y510 Z510:AD510 Y511 Z511 AA511 AB511:AD511 Y512 Z512 AA512 AB512:AD512 Y513 Z513 AA513 AB513:AD513 Y514 Z514:AD514 Y515 Z515 AA515 Y516 Z516 AA516 Y517 Z517 AA517 Y518 Z518 AA518 Y519 Z519 AA519 Y520 Z520 AA520 Y521 Z521 AA521 Y522 Z522 AA522 Y523 Z523 AA523 Y524 Z524 AA524 Y525 Z525 AA525 Y526 Z526 AA526 Y527 Z527 AA527 Y528 Z528 AA528 Y529 Z529 AA529 Y530 Z530 AA530 Y531 Z531 AA531 Y532 Z532 AA532 Y533 Z533 AA533 Y534 Z534 AA534 Y535 Z535 AA535 Y536 Z536 AA536 Y537 Z537 AA537 Y538 Z538 AA538 Y539 Z539 AA539 Y540 Z540 AA540 Y541 Z541 AA541 Y542 Z542 AA542 Y543 Z543 AA543 Y544 Z544 AA544 Y545 Z545 AA545 Y546 Z546 AA546 Y547 Z547 AA547 Y548 Z548 AA548 Y549 Z549 AA549 Y550 Z550 AA550 Y551 Z551 AA551 Y552 Z552 AA552 Y553 Z553 AA553 Y554 Z554 AA554 Y555 Z555 AA555 Y556 Z556 AA556 Y557 Z557 AA557 Y558 Z558 AA558 Y559 Z559 AA559 Y560 Z560 AA560 Y561 Z561 AA561 Y562 Z562 AA562 Y563 Z563 AA563 Y564 Z564 AA564 Y565 Z565 AA565 Y566 Z566 AA566 Y567 Z567 AA567 Y568 Z568 AA568 AB568:AD568 Y607 Z607 AA607 AB607:AD607 Y608 Z608:AD608 Y609 Z609 AA609 Y610 Z610 AA610 Y611 Z611 AA611 Y612 Z612 AA612 Y613 Z613 AA613 Y614 Z614 AA614 Y615 Z615 AA615 Y616 Z616 AA616 Y617 Z617 AA617 Y618 Z618 AA618 Y619 Z619 AA619 Y620 Z620 AA620 Y621 Z621 AA621 Y622 Z622 AA622 Y623 Z623 AA623 Y624 Z624 AA624 Y625 Z625 AA625 Y626 Z626 AA626 Y627 Z627 AA627 Y628 Z628 AA628 Y629 Z629 AA629 Y630 Z630 AA630 Y631 Z631 AA631 Y632 Z632 AA632 Y633 Z633 AA633 Y634 Z634 AA634 Y635 Z635 AA635 Y636 Z636 AA636 Y637 Z637 AA637 Y638 Z638 AA638 Y639 Z639 AA639 Y640 Z640 AA640 Y641 Z641 AA641 Y642 Z642 AA642 Y643 Z643 AA643 Y644 Z644 AA644 Y645 Z645 AA645 Y646 Z646 AA646 Y647 Z647 AA647 Y648 Z648 AA648 Y649 Z649 AA649 Y650 Z650 AA650 Y651 Z651 AA651 Y652 Z652 AA652 Y653 Z653 AA653 Y654 Z654 AA654 Y655 Z655 AA655 Y656 Z656 AA656 Y657 Z657 AA657 Y658 Z658 AA658 Y659 Z659 AA659 Y660 Z660 AA660 Y661 Z661 AA661 Y662 Z662 AA662 Y663 Z663 AA663 Y664 Z664 AA664 Y665 Z665 AA665 Y666 Z666 AA666 Y667 Z667 AA667 Y668 Z668 AA668 Y669 Z669 AA669 Y670 Z670 AA670 Y671 Z671 AA671 Y672 Z672 AA672 Y673 Z673 AA673 Y674 Z674 AA674 Y675 Z675 AA675 Y676 Z676 AA676 Y677 Z677 AA677 Y678 Z678 AA678 Y679 Z679 AA679 Y680 Z680 AA680 Y681 Z681 AA681 Y682 Z682 AA682 Y683 Z683 AA683 Y684 Z684 AA684 Y685 Z685 AA685 Y686 Z686 AA686 Y687 Z687 AA687 Y688 Z688 AA688 Y689 Z689 AA689 Y690 Z690 AA690 Y691 Z691 AA691 Y692 Z692 AA692 Y693 Z693 AA693 Y694 Z694 AA694 Y695 Z695 AA695 Y696 Z696 AA696 Y697 Z697 AA697 Y698 Z698 AA698 Y699 Z699 AA699 Y700 Z700 AA700 Y708 Z708 AA708 AB708:AD708 Y709 Z709 AA709 AB709:AD709 Y710 Z710 AA710 AB710:AD710 Y714 Z714 AA714 AB714:AD714 Y717 Z717 AA717 Y718 Z718 AA718 Y719 Z719 AA719 Y720 Z720 AA720 Y721 Z721 AA721 Y722 Z722 AA722 Y723 Z723 AA723 Y724 Z724 AA724 Y725 Z725 AA725 Y726 Z726 AA726 Y727 Z727:AD727 Y728 Z728:AD728 Y6:Y8 Y9:Y16 Y17:Y73 Y74:Y86 Y87:Y93 Y94:Y136 Y137:Y144 Y166:Y176 Y183:Y194 Y227:Y228 Y241:Y242 Y250:Y251 Y253:Y254 Y256:Y257 Y268:Y269 Y270:Y271 Y276:Y277 Y287:Y288 Y289:Y293 Y358:Y359 Y360:Y365 Y366:Y417 Y418:Y437 Y438:Y445 Y456:Y492 Y711:Y713 Y715:Y716 Y729:Y1048576 Z9:Z16 Z17:Z73 Z74:Z86 Z87:Z93 Z94:Z136 Z137:Z144 Z166:Z176 Z183:Z194 Z360:Z365 Z366:Z417 Z418:Z437 Z438:Z445 Z456:Z492 AA9:AA16 AA17:AA73 AA74:AA86 AA87:AA93 AA94:AA136 AA137:AA144 AA166:AA176 AA183:AA194 AA360:AA365 AA366:AA417 AA418:AA437 AA438:AA445 AA456:AA492 AB9:AB16 AB17:AB73 AB74:AB86 AB87:AB93 AB94:AB136 AB137:AB144 AB166:AB176 AB183:AB194 AB456:AB492 AC9:AC16 AC17:AC73 AC74:AC86 AC87:AC93 AC94:AC136 AC137:AC144 AC166:AC176 AC183:AC194 AC456:AC492 AD9:AD16 AD17:AD73 AD74:AD86 AD87:AD93 AD94:AD136 AD137:AD144 AD166:AD176 AD183:AD194 AD456:AD492 Z6:AD8 Z227:AD228 Z241:AD242 Z268:AD269 Z250:AD251 Z256:AD257 Z253:AD254 Z270:AD271 Z287:AD288 Z290:AA293 AB289:AD293 Z347:AD348 AB296:AD312 AB329:AD334 Z358:AD359 AB360:AD417 AB418:AD445 AB502:AD505 AB515:AD555 Z729:AD1048576 Z711:AD713 Z715:AD716 AB717:AD726 AB556:AD567 AB609:AD617 AB618:AD700">
      <formula1>#REF!</formula1>
    </dataValidation>
    <dataValidation type="list" allowBlank="1" showInputMessage="1" showErrorMessage="1" sqref="Y163 Y206 Y224 Y225 Y346 Y701 Y706 Y707 Y145:Y162 Y195:Y198 Y207:Y214 Y215:Y223 Y314:Y327 Y336:Y345 Y494:Y499 Y569:Y606 Y702:Y705">
      <formula1>$AN$4:$AN$5</formula1>
    </dataValidation>
    <dataValidation type="list" allowBlank="1" showInputMessage="1" showErrorMessage="1" sqref="Z163 AA163 AB163 AC163 AD163 Z206 AA206 AB206 AC206 AD206 Z224 AA224 AB224 AC224 AD224 Z225 AA225 AB225 AC225 AD225 Z346 AA346 AB346 AC346 AD346 Z701 AA701 AB701 AC701 AD701 Z706 AA706 AB706 AC706 AD706 Z707 AA707 AB707 AC707 AD707 Z145:Z162 Z195:Z198 Z207:Z214 Z215:Z223 Z314:Z327 Z336:Z345 Z494:Z499 Z569:Z606 Z702:Z705 AA145:AA162 AA195:AA198 AA207:AA214 AA215:AA223 AA314:AA327 AA336:AA345 AA494:AA499 AA569:AA606 AA702:AA705 AB145:AB162 AB195:AB198 AB207:AB214 AB215:AB223 AB314:AB327 AB336:AB345 AB494:AB499 AB569:AB606 AB702:AB705 AC145:AC162 AC195:AC198 AC207:AC214 AC215:AC223 AC314:AC327 AC336:AC345 AC494:AC499 AC569:AC606 AC702:AC705 AD145:AD162 AD195:AD198 AD207:AD214 AD215:AD223 AD314:AD327 AD336:AD345 AD494:AD499 AD569:AD606 AD702:AD705">
      <formula1>$AO$4:$AO$5</formula1>
    </dataValidation>
  </dataValidations>
  <printOptions horizontalCentered="1"/>
  <pageMargins left="0.55" right="0.55" top="0.786805555555556" bottom="0.786805555555556" header="0.511805555555556" footer="0.511805555555556"/>
  <pageSetup paperSize="9" scale="41" fitToHeight="0" orientation="landscape" useFirstPageNumber="1" horizontalDpi="600"/>
  <headerFooter>
    <oddFooter>&amp;C- &amp;P -</oddFooter>
  </headerFooter>
  <ignoredErrors>
    <ignoredError sqref="L231 K265:K266" formula="1"/>
    <ignoredError sqref="Z606:AA606 Z27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2020汇总表</vt:lpstr>
      <vt:lpstr>2020明细表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璃鱼浅戈*</cp:lastModifiedBy>
  <dcterms:created xsi:type="dcterms:W3CDTF">2019-07-20T09:28:00Z</dcterms:created>
  <cp:lastPrinted>2019-07-26T07:41:00Z</cp:lastPrinted>
  <dcterms:modified xsi:type="dcterms:W3CDTF">2019-11-06T00:19:04Z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