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 firstSheet="1" activeTab="1"/>
  </bookViews>
  <sheets>
    <sheet name="results" sheetId="4" state="veryHidden" r:id="rId1"/>
    <sheet name="附表三" sheetId="3" r:id="rId2"/>
  </sheets>
  <definedNames>
    <definedName name="_xlnm._FilterDatabase" localSheetId="1" hidden="1">附表三!$A$1:$T$257</definedName>
    <definedName name="_xlnm.Print_Titles" localSheetId="1">附表三!$2:$5</definedName>
  </definedNames>
  <calcPr calcId="144525"/>
</workbook>
</file>

<file path=xl/sharedStrings.xml><?xml version="1.0" encoding="utf-8"?>
<sst xmlns="http://schemas.openxmlformats.org/spreadsheetml/2006/main" count="1109" uniqueCount="589">
  <si>
    <t>附表3</t>
  </si>
  <si>
    <t xml:space="preserve"> 镇坪县2018年度统筹整合财政涉农资金方案完成情况明细表</t>
  </si>
  <si>
    <t>项目
类别</t>
  </si>
  <si>
    <t>序号</t>
  </si>
  <si>
    <t>项目
名称</t>
  </si>
  <si>
    <t>实施
地点</t>
  </si>
  <si>
    <t>建设内容</t>
  </si>
  <si>
    <t>建设
期限</t>
  </si>
  <si>
    <t>预期效益（带动贫困户）</t>
  </si>
  <si>
    <t>资金投入（万元）</t>
  </si>
  <si>
    <t>项目
实施
单位</t>
  </si>
  <si>
    <t>财政资金支持环节</t>
  </si>
  <si>
    <t>财政资金（万元）</t>
  </si>
  <si>
    <t>社会资金（万元）</t>
  </si>
  <si>
    <t>其他
资金（万元）</t>
  </si>
  <si>
    <t>合计</t>
  </si>
  <si>
    <t>中央</t>
  </si>
  <si>
    <t>省级</t>
  </si>
  <si>
    <t>市级</t>
  </si>
  <si>
    <t>县级</t>
  </si>
  <si>
    <t>小计</t>
  </si>
  <si>
    <t>企业
投入</t>
  </si>
  <si>
    <t>自筹</t>
  </si>
  <si>
    <t>银行 贷款</t>
  </si>
  <si>
    <t>全县合计</t>
  </si>
  <si>
    <t>产业扶贫类</t>
  </si>
  <si>
    <t>一、直补资金项目</t>
  </si>
  <si>
    <t>（一）产业补助到户资金</t>
  </si>
  <si>
    <t>每村暂按10万元安排。</t>
  </si>
  <si>
    <t>曾家镇2018产业补助到户资金</t>
  </si>
  <si>
    <t>曾家镇</t>
  </si>
  <si>
    <t>产业发展到户奖补。</t>
  </si>
  <si>
    <t>牛头店镇2018产业补助到户资金</t>
  </si>
  <si>
    <t xml:space="preserve">牛头店镇 </t>
  </si>
  <si>
    <t>城关镇2018产业补助到户资金</t>
  </si>
  <si>
    <t xml:space="preserve">城关镇 </t>
  </si>
  <si>
    <t>上竹镇2018产业补助到户资金</t>
  </si>
  <si>
    <t xml:space="preserve">上竹镇 </t>
  </si>
  <si>
    <t>曙坪镇2018产业补助到户资金</t>
  </si>
  <si>
    <t xml:space="preserve">曙坪镇 </t>
  </si>
  <si>
    <t>钟宝镇2018产业补助到户资金</t>
  </si>
  <si>
    <t xml:space="preserve">钟宝镇 </t>
  </si>
  <si>
    <t>华坪镇2018产业补助到户资金</t>
  </si>
  <si>
    <t xml:space="preserve">华坪镇 </t>
  </si>
  <si>
    <t>城关镇2017年产业补助资金</t>
  </si>
  <si>
    <t>城关镇</t>
  </si>
  <si>
    <t>补助城关镇2017年到户产业补助50万元</t>
  </si>
  <si>
    <t>(二)曾家镇城乡统筹改革试点项目</t>
  </si>
  <si>
    <t>用于统筹改革试点建设（道路硬化4.7公里，产业便民桥1座；电缆线路0.3㎞，变配电装置5台；菊花产业350亩）。</t>
  </si>
  <si>
    <t>（三）县级普惠产业奖补</t>
  </si>
  <si>
    <t>镇坪县</t>
  </si>
  <si>
    <t>用于产业扶贫企业、合作社等项目奖补</t>
  </si>
  <si>
    <t>农林科技局</t>
  </si>
  <si>
    <t>二、2018年贫困户小额信贷贴息</t>
  </si>
  <si>
    <t>累计投放贷款6600万元</t>
  </si>
  <si>
    <t>金融办</t>
  </si>
  <si>
    <t>三、专业合作社</t>
  </si>
  <si>
    <t>专业合作社58个（每村20万元）</t>
  </si>
  <si>
    <t>曾家镇专业合作社建设</t>
  </si>
  <si>
    <t>新建农民专业合作社13个</t>
  </si>
  <si>
    <t>牛头店镇专业合作社建设</t>
  </si>
  <si>
    <t>新建农民专业合作社7个</t>
  </si>
  <si>
    <t>城关镇专业合作社建设</t>
  </si>
  <si>
    <t>新建农民专业合作社9个</t>
  </si>
  <si>
    <t>上竹镇专业合作社建设</t>
  </si>
  <si>
    <t>新建农民专业合作社6个</t>
  </si>
  <si>
    <t>曙坪镇专业合作社建设</t>
  </si>
  <si>
    <t>新建农民专业合作社11个</t>
  </si>
  <si>
    <t>钟宝镇专业合作社建设</t>
  </si>
  <si>
    <t>新建农民专业合作社8个</t>
  </si>
  <si>
    <t>华坪镇专业合作社建设</t>
  </si>
  <si>
    <t>新建农民专业合作社4个</t>
  </si>
  <si>
    <t>四、互助资金组织</t>
  </si>
  <si>
    <t>成立互助协会22个，续建互助资金协会8个</t>
  </si>
  <si>
    <t>千山村互助资金协会</t>
  </si>
  <si>
    <t>曾家镇千山村</t>
  </si>
  <si>
    <t>续建互助资金协会1个</t>
  </si>
  <si>
    <t>琉璃村互助资金协会</t>
  </si>
  <si>
    <t>曾家镇琉璃村</t>
  </si>
  <si>
    <t>花坪村互助资金协会</t>
  </si>
  <si>
    <t>曾家镇花坪村</t>
  </si>
  <si>
    <t>成立互助资金协会1个</t>
  </si>
  <si>
    <t>洪阳村互助资金协会</t>
  </si>
  <si>
    <t>曾家镇洪阳村</t>
  </si>
  <si>
    <t>阳河村互助资金协会</t>
  </si>
  <si>
    <t>曾家镇阳河村</t>
  </si>
  <si>
    <t>金坪村互助资金协会</t>
  </si>
  <si>
    <t>曾家镇金坪村</t>
  </si>
  <si>
    <t>红星村互助资金协会</t>
  </si>
  <si>
    <t>牛头店镇红星村</t>
  </si>
  <si>
    <t>牛头店镇</t>
  </si>
  <si>
    <t>国庆村互助资金协会</t>
  </si>
  <si>
    <t>牛头店镇国庆村</t>
  </si>
  <si>
    <t>水晶坪村互助资金协会</t>
  </si>
  <si>
    <t>牛头店镇水晶坪村</t>
  </si>
  <si>
    <t>联盟村互助资金协会</t>
  </si>
  <si>
    <t>城关镇联盟村</t>
  </si>
  <si>
    <t>新华村互助资金协会</t>
  </si>
  <si>
    <t>城关镇新华村</t>
  </si>
  <si>
    <t>友谊村互助资金协会</t>
  </si>
  <si>
    <t>城关镇友谊村</t>
  </si>
  <si>
    <t>白坪村互助资金协会</t>
  </si>
  <si>
    <t>城关镇白坪村</t>
  </si>
  <si>
    <t>蔬菜村互助资金协会</t>
  </si>
  <si>
    <t>城关镇蔬菜村</t>
  </si>
  <si>
    <t>湘坪村互助资金协会</t>
  </si>
  <si>
    <t>上竹镇湘坪村</t>
  </si>
  <si>
    <t>上竹镇</t>
  </si>
  <si>
    <t>大坝村互助资金协会</t>
  </si>
  <si>
    <t>上竹镇大坝村</t>
  </si>
  <si>
    <t>中心村互助资金协会</t>
  </si>
  <si>
    <t>上竹镇中心村</t>
  </si>
  <si>
    <t>庙坝村互助资金协会</t>
  </si>
  <si>
    <t>上竹镇庙坝村</t>
  </si>
  <si>
    <t>兴隆村互助资金协会</t>
  </si>
  <si>
    <t>曙坪镇兴隆村</t>
  </si>
  <si>
    <t>曙坪镇</t>
  </si>
  <si>
    <t>桃元村互助资金协会</t>
  </si>
  <si>
    <t>曙坪镇桃元村</t>
  </si>
  <si>
    <t>安坪村互助资金协会</t>
  </si>
  <si>
    <t>曙坪镇安坪村</t>
  </si>
  <si>
    <t>大树村互助资金协会</t>
  </si>
  <si>
    <t>曙坪镇大树村</t>
  </si>
  <si>
    <t>和平村互助资金协会</t>
  </si>
  <si>
    <t>曙坪镇和平村</t>
  </si>
  <si>
    <t>中坝村互助资金协会</t>
  </si>
  <si>
    <t>曙坪镇中坝村</t>
  </si>
  <si>
    <t>双坪村互助资金协会</t>
  </si>
  <si>
    <t>曙坪镇双坪村</t>
  </si>
  <si>
    <t>三坪村互助资金协会</t>
  </si>
  <si>
    <t>钟宝镇三坪村</t>
  </si>
  <si>
    <t>钟宝镇</t>
  </si>
  <si>
    <t>金岭村互助资金协会</t>
  </si>
  <si>
    <t>钟宝镇金岭村</t>
  </si>
  <si>
    <t>旧城村互助资金协会</t>
  </si>
  <si>
    <t>钟宝镇旧城村</t>
  </si>
  <si>
    <t>尖山坪村互助资金协会</t>
  </si>
  <si>
    <t>钟宝镇尖山坪村</t>
  </si>
  <si>
    <t>团结村互助资金协会</t>
  </si>
  <si>
    <t>钟宝镇团结村</t>
  </si>
  <si>
    <t>产业发展类</t>
  </si>
  <si>
    <t>五、“三变”改革试点项目</t>
  </si>
  <si>
    <t>曾家镇“三变”改革试点村</t>
  </si>
  <si>
    <t>选一个村进行“三变”改革试点</t>
  </si>
  <si>
    <t>牛头店镇“三变”改革试点村</t>
  </si>
  <si>
    <t>城关镇“三变”改革试点村</t>
  </si>
  <si>
    <t>上竹镇“三变”改革试点村</t>
  </si>
  <si>
    <t>曙坪镇“三变”改革试点村</t>
  </si>
  <si>
    <t>钟宝镇“三变”改革试点村</t>
  </si>
  <si>
    <t>华坪镇“三变”改革试点村</t>
  </si>
  <si>
    <t>华坪镇</t>
  </si>
  <si>
    <t>六、一村一企一产业（资产收益扶贫）</t>
  </si>
  <si>
    <t>全县共建设一村一企一产业项目58个。（每村暂按30万安排）</t>
  </si>
  <si>
    <t>曾家镇一村一企一产业项目</t>
  </si>
  <si>
    <t>全镇共建设13个一村一企一产业项目。</t>
  </si>
  <si>
    <t>牛头店镇一村一企一产业项目</t>
  </si>
  <si>
    <t>共建设7个一村一企一产业项目。</t>
  </si>
  <si>
    <t>城关镇一村一企一产业项目</t>
  </si>
  <si>
    <t>共建设9个一村一企一产业项目。</t>
  </si>
  <si>
    <t>上竹镇一村一企一产业项目</t>
  </si>
  <si>
    <t>共建设6个一村一企一产业项目。</t>
  </si>
  <si>
    <t>曙坪镇一村一企一产业项目</t>
  </si>
  <si>
    <t>共建设11个一村一企一产业项目。</t>
  </si>
  <si>
    <t>钟宝镇一村一企一产业项目</t>
  </si>
  <si>
    <t>共建设8个一村一企一产业项目。</t>
  </si>
  <si>
    <t>华坪镇一村一企一产业项目</t>
  </si>
  <si>
    <t>共建设4个一村一企一产业项目。</t>
  </si>
  <si>
    <t>省级林下经济示范基地建设</t>
  </si>
  <si>
    <t>建设林下黄连10000亩</t>
  </si>
  <si>
    <t>城关镇资产收益示范点建设</t>
  </si>
  <si>
    <t>城关镇坪宝村、新华</t>
  </si>
  <si>
    <t>资产收益示范点项目3个</t>
  </si>
  <si>
    <t>七、产业设施建设</t>
  </si>
  <si>
    <t>2017年农民实用技术培训</t>
  </si>
  <si>
    <t>全县</t>
  </si>
  <si>
    <t>2017年实用技术培训补助资金</t>
  </si>
  <si>
    <t>扶贫局</t>
  </si>
  <si>
    <t>竹叶村产业配套设施建设</t>
  </si>
  <si>
    <t>竹叶村</t>
  </si>
  <si>
    <t>扶持田园综合体产业配套设施（新修田间道路1000米，配套设施5个）</t>
  </si>
  <si>
    <t>小河产业便民桥</t>
  </si>
  <si>
    <t>城关镇小河村</t>
  </si>
  <si>
    <t>新建小河产业便民桥3座</t>
  </si>
  <si>
    <t>联盟村产业便民桥</t>
  </si>
  <si>
    <t>新建联盟村产业便民桥1座</t>
  </si>
  <si>
    <t>新华村产业设施</t>
  </si>
  <si>
    <t>新修新华村产业路2公里</t>
  </si>
  <si>
    <t>小河村产业路</t>
  </si>
  <si>
    <t>新修小河村产业路2处1.3公里</t>
  </si>
  <si>
    <t>联盟村产业路</t>
  </si>
  <si>
    <t>新修联盟村二组梅花鹿厂产业路0.3公里</t>
  </si>
  <si>
    <t>联盟村产业设施项目</t>
  </si>
  <si>
    <t>新修联盟村产业路2公里</t>
  </si>
  <si>
    <t>白坪村产业设施</t>
  </si>
  <si>
    <t>白坪村产业道路硬化1.4公里，青草坪小湾产业河堤200米</t>
  </si>
  <si>
    <t>文彩三组产业路</t>
  </si>
  <si>
    <t>城关镇文彩村</t>
  </si>
  <si>
    <t>文彩三组产业路硬化1.5KM。</t>
  </si>
  <si>
    <t>洪阳村产业便民桥</t>
  </si>
  <si>
    <t>洪阳村产业便民桥1座18延米</t>
  </si>
  <si>
    <t>鱼坪村产业路</t>
  </si>
  <si>
    <t>曾家镇鱼坪村</t>
  </si>
  <si>
    <t>新修鱼坪村产业路2条3公里</t>
  </si>
  <si>
    <t>洪阳村产业路</t>
  </si>
  <si>
    <t>新修洪阳村产业路2公里</t>
  </si>
  <si>
    <t>阳河村产业路</t>
  </si>
  <si>
    <t>新修阳河村产业路3.5KM</t>
  </si>
  <si>
    <t>五星村产业路建设</t>
  </si>
  <si>
    <t>曾家镇五星村</t>
  </si>
  <si>
    <t>新修五星村产业路1公里</t>
  </si>
  <si>
    <t>兴隆村村组道路</t>
  </si>
  <si>
    <t>道路兴隆硬化1公里</t>
  </si>
  <si>
    <t>先锋村产业路</t>
  </si>
  <si>
    <t>牛头店镇先锋村</t>
  </si>
  <si>
    <t>新修先锋村产业路2公里</t>
  </si>
  <si>
    <t>前进村产业设施</t>
  </si>
  <si>
    <t>牛头店镇前进村</t>
  </si>
  <si>
    <t>新修前进村狮子凸产业路2公里</t>
  </si>
  <si>
    <t>竹叶村产业路</t>
  </si>
  <si>
    <t>牛头店镇竹叶村</t>
  </si>
  <si>
    <t>新修竹叶村产业路2条2公里</t>
  </si>
  <si>
    <t>松坪村产业设施</t>
  </si>
  <si>
    <t>上竹镇松坪村</t>
  </si>
  <si>
    <t>新修松坪村产业路2公里</t>
  </si>
  <si>
    <t>发龙一组产业道路维修</t>
  </si>
  <si>
    <t>上竹镇发龙村</t>
  </si>
  <si>
    <t>维修发龙一组产业道路1.5公里。</t>
  </si>
  <si>
    <t>东风村产业路</t>
  </si>
  <si>
    <t>钟宝镇东风村</t>
  </si>
  <si>
    <t>新修东风村产业路1公里</t>
  </si>
  <si>
    <t>民主村产业设施</t>
  </si>
  <si>
    <t>钟宝镇民主村</t>
  </si>
  <si>
    <t>新修民主村产业路0.8公里</t>
  </si>
  <si>
    <t>联合村产业设施</t>
  </si>
  <si>
    <t>曙坪镇联合村</t>
  </si>
  <si>
    <t>新修联合村产业路2处2公里</t>
  </si>
  <si>
    <t>兴隆村产业路</t>
  </si>
  <si>
    <t>新修兴隆村产业路1公里</t>
  </si>
  <si>
    <t>曙坪镇旅游扶贫项目</t>
  </si>
  <si>
    <t>曙坪镇阳安村</t>
  </si>
  <si>
    <t>旅游扶贫试点村配套设施建设（旅游村道路300米，河堤300米）</t>
  </si>
  <si>
    <t>尖山坪村产业路</t>
  </si>
  <si>
    <t>华坪镇尖山坪村</t>
  </si>
  <si>
    <t>新修尖山坪村产业路2条1.3公里</t>
  </si>
  <si>
    <t>新建尖山坪村产业路5.5公里</t>
  </si>
  <si>
    <t>红星村产业路</t>
  </si>
  <si>
    <t>修建红星村产业路1公里</t>
  </si>
  <si>
    <t>渝龙村一组产业路建设</t>
  </si>
  <si>
    <t>华坪镇渝龙村</t>
  </si>
  <si>
    <t>渝龙村一组产业路道路硬化0.7公里</t>
  </si>
  <si>
    <t>庙坝村五组产业路建设</t>
  </si>
  <si>
    <t>庙坝村五组产业路硬化0.9公里</t>
  </si>
  <si>
    <t>兴隆村产业配套设施建设</t>
  </si>
  <si>
    <t>扶持田园综合体建设产业配套设施（新修道路1公里，田间设施配套5处）</t>
  </si>
  <si>
    <t>水晶坪村产业路</t>
  </si>
  <si>
    <t>新修水晶坪村产业路800米</t>
  </si>
  <si>
    <t>琉璃村产业路</t>
  </si>
  <si>
    <t>新修琉璃村产业路800米</t>
  </si>
  <si>
    <t>大树村产业设施配套项目</t>
  </si>
  <si>
    <t>大树村产业设施配套项目（新建道路300米及相关配套设施建设）</t>
  </si>
  <si>
    <t>马镇村产业设施配套</t>
  </si>
  <si>
    <t>曙坪镇马镇村</t>
  </si>
  <si>
    <t>马镇村产业设施配套沟涵治理100米</t>
  </si>
  <si>
    <t>和平村产业设施配套</t>
  </si>
  <si>
    <t>和平村产业设施配套沟涵治理50米</t>
  </si>
  <si>
    <t>联合村产业设施配套</t>
  </si>
  <si>
    <t>大胜寨产业设施配套堤带路100米</t>
  </si>
  <si>
    <t>三坪村产业设施</t>
  </si>
  <si>
    <t>三坪村一组、七组产业路维修道路1.5公里。</t>
  </si>
  <si>
    <t>金岭产业设施</t>
  </si>
  <si>
    <t>金岭二组产业道路硬化200米</t>
  </si>
  <si>
    <t>旧城村产业设施</t>
  </si>
  <si>
    <t>旧城村八组产业道路硬化500米</t>
  </si>
  <si>
    <t>安坪路产业设施</t>
  </si>
  <si>
    <t>安坪路龙王庙产业便民桥维修1座。</t>
  </si>
  <si>
    <t>马镇村集镇安置点产业设施配套</t>
  </si>
  <si>
    <t>集镇安置点产业便民平板桥1座20米</t>
  </si>
  <si>
    <t>马镇村七湾子维修产业路3公里。</t>
  </si>
  <si>
    <t>战斗村产业设施</t>
  </si>
  <si>
    <t>曙坪镇战斗村</t>
  </si>
  <si>
    <t>战斗村五组产业路硬化路面1.2公里。</t>
  </si>
  <si>
    <t>曙坪镇战斗村产业设施</t>
  </si>
  <si>
    <t>战斗村一组产业道路维修120米</t>
  </si>
  <si>
    <t>中坝村产业设施</t>
  </si>
  <si>
    <t>中坝村五组新修产业砂石路1公里</t>
  </si>
  <si>
    <t>中坝村三、四组新建产业路路基400米，硬化道路600米。</t>
  </si>
  <si>
    <t>和平村六组硬化产业路1.5公里。</t>
  </si>
  <si>
    <t>联盟村五组修建产业路400米。</t>
  </si>
  <si>
    <t>联盟村二组产业便民平板桥1座30米。</t>
  </si>
  <si>
    <t>金坪村产业设施</t>
  </si>
  <si>
    <t>金坪村七组新建产业路1.5公里。</t>
  </si>
  <si>
    <t>金坪村十组新建产业路1.2公里。</t>
  </si>
  <si>
    <t>阳河村产业设施</t>
  </si>
  <si>
    <t>阳河村四组硬化产业道路1.5公里。</t>
  </si>
  <si>
    <t>洪阳村产业设施</t>
  </si>
  <si>
    <t>洪阳四组硬化产业路1公里。</t>
  </si>
  <si>
    <t>琉璃村产业设施</t>
  </si>
  <si>
    <t>琉璃村五组产业道路修复2公里。</t>
  </si>
  <si>
    <t>三坝村产业设施</t>
  </si>
  <si>
    <t>华坪镇三坝村</t>
  </si>
  <si>
    <t>三坝村三组产业道路硬化2公里。</t>
  </si>
  <si>
    <t>团结村产业设施</t>
  </si>
  <si>
    <t>华坪镇团结村</t>
  </si>
  <si>
    <t>团结村2、4、5组产业道路维修3.5公里。</t>
  </si>
  <si>
    <t>团结村二组硬化产业道路700米。</t>
  </si>
  <si>
    <t>干洲河村产业设施</t>
  </si>
  <si>
    <t>钟宝镇干洲河村</t>
  </si>
  <si>
    <t>干洲河六组硬化产业道路700米</t>
  </si>
  <si>
    <t>友谊村产业设施</t>
  </si>
  <si>
    <t>友谊村道路硬化产业道路1公里</t>
  </si>
  <si>
    <t>千山村产业配套设施</t>
  </si>
  <si>
    <t>千山村产业配套设施（产业饮水1处，道路1.5公里，生产用电1公里）。</t>
  </si>
  <si>
    <t>洪阳村四组产业路</t>
  </si>
  <si>
    <t>洪阳村四组新修产业路1.5公里</t>
  </si>
  <si>
    <t>阳安村产业设施配套</t>
  </si>
  <si>
    <t>阳安村水田坪旅游产业桥1座26延米</t>
  </si>
  <si>
    <t>干洲河村五组产业路</t>
  </si>
  <si>
    <t>干洲河五组产业道路完善及硬化300米</t>
  </si>
  <si>
    <t>基础设施类</t>
  </si>
  <si>
    <t xml:space="preserve"> </t>
  </si>
  <si>
    <t>八、安全饮水</t>
  </si>
  <si>
    <t>新修集中安全饮水43处，分散安全饮水60处。</t>
  </si>
  <si>
    <t>（一）贫困村集中安全饮水工程</t>
  </si>
  <si>
    <t>新修集中安全饮水43处。</t>
  </si>
  <si>
    <t>城关镇文彩村安全饮水工程</t>
  </si>
  <si>
    <t>取水枢纽、2917米DN40PE引水管慢滤池、30m³清水池、加药间2090米DN63～32PE配水管</t>
  </si>
  <si>
    <t>水利局</t>
  </si>
  <si>
    <t>城关镇友谊村安全饮水工程</t>
  </si>
  <si>
    <t>枢纽、引水管、快滤池、清水池、
配水管</t>
  </si>
  <si>
    <t>城关镇竹节溪村安全饮水工程</t>
  </si>
  <si>
    <t>城关镇竹节溪村</t>
  </si>
  <si>
    <t>更换管道Φ63mm管道2000m</t>
  </si>
  <si>
    <t>城关镇竹节溪村1、2、7组安全饮水工程</t>
  </si>
  <si>
    <t>新建慢滤池两座 取水枢纽、快滤池、500米DN20PE配水管 新建快滤池一座</t>
  </si>
  <si>
    <t>城关镇坪宝村安全饮水工程</t>
  </si>
  <si>
    <t>城关镇坪宝村</t>
  </si>
  <si>
    <t>取水工程、输水管道、简易化净水厂、供水管道</t>
  </si>
  <si>
    <t>城关镇白坪村安全饮水工程</t>
  </si>
  <si>
    <t>更换1976米DN40PE引水管、快滤池、10m³清水池330米DN50PE配水管</t>
  </si>
  <si>
    <t>城关镇白坪村青坪安全饮水工程</t>
  </si>
  <si>
    <t>取水枢纽、80米DN40PE引水管滤池、加药间、2010米DN40-63PE配水管</t>
  </si>
  <si>
    <t>城关镇新华村1、3组安全饮水工程</t>
  </si>
  <si>
    <t>改造水坝新建集水廊道、100米DN63PE、慢滤池 加固拦水坝、610米DN32-30PE配水管 新取水枢纽、130米DN40PE引水管、慢滤池 取水枢纽、快滤池</t>
  </si>
  <si>
    <t>城关镇蔬菜村饮水安全工程</t>
  </si>
  <si>
    <t>新建截流坝一座、过滤池、蓄水池一座，减压池三座，安装输供水管道4500米</t>
  </si>
  <si>
    <t>钟宝镇三坪村安全饮水工程</t>
  </si>
  <si>
    <t>取水枢纽、286米DN40PE引水管慢滤池、30m³清水池、加药间3162米DN63-32PE配水管</t>
  </si>
  <si>
    <t>钟宝镇新坪村供水工程</t>
  </si>
  <si>
    <t>钟宝镇新坪村</t>
  </si>
  <si>
    <t>取水枢纽、125米DN50PE引水管慢滤池、30m³清水池、加药间3926米DN75-32PE配水管。配备消毒及加药设备</t>
  </si>
  <si>
    <t>钟宝镇干洲河村安全饮水工程</t>
  </si>
  <si>
    <t>取水枢纽、275米DN50PE引水管、慢滤池、50m³清水池、加药间2900米DN90-75PE配水管</t>
  </si>
  <si>
    <t>钟宝镇民主村2、3安全饮水工程</t>
  </si>
  <si>
    <t>取水枢纽、720米DN50PE引水管、
滤池、20m³清水池、加药间</t>
  </si>
  <si>
    <t>钟宝镇旧城村饮水安全工程</t>
  </si>
  <si>
    <t>取水枢纽二座，200米DN40PE引水管，快滤池二座，20m³清水池二座，5400米配水管</t>
  </si>
  <si>
    <t>钟宝镇金岭村安全饮水工程</t>
  </si>
  <si>
    <t>取水口、输水管道1500m、小型净水厂、配水管道2150m</t>
  </si>
  <si>
    <t>曙坪镇桃元村安全饮水工程</t>
  </si>
  <si>
    <t>取水枢纽、295米DN63PE引水管、反应沉淀池、无阀滤池
100m³清水池、加药间9134米DN125-50PE配水管</t>
  </si>
  <si>
    <t>曙坪镇联合村安全饮水工程</t>
  </si>
  <si>
    <t>取水枢纽、113米DN40PE引水管快滤池、30m³清水池541米DN40PE配水管</t>
  </si>
  <si>
    <t>曙坪镇兴隆村安全饮水工程</t>
  </si>
  <si>
    <t>分2处取水，2片供水，在原水源地进行改造新建、建2处快滤池、2座10方水池，1539米DN40PE配水管</t>
  </si>
  <si>
    <t>曙坪镇安坪村安全饮水工程</t>
  </si>
  <si>
    <t>取水枢纽、90米DN40PE引水管快滤池、10m³清水池1477米DN50-32PE配水管</t>
  </si>
  <si>
    <t>曙坪镇马镇村安全饮水工程</t>
  </si>
  <si>
    <t>新修一座滤池、加药间取水枢纽、2410米DN63PE引水管维修原有水塔取水枢纽、640米DN32PE引水管
滤池、10m³清水池
1000米DN50PE配水管</t>
  </si>
  <si>
    <t>曙坪镇中坝村安全饮水工程</t>
  </si>
  <si>
    <t>取水口、输水管道1200m、小型净水厂、配水管道2540m</t>
  </si>
  <si>
    <t>曙坪镇和平村饮水安全工程</t>
  </si>
  <si>
    <t>取水口、输水管道950m、小型净水厂、配水管道1250m</t>
  </si>
  <si>
    <t>华坪镇团结村安全供水工程</t>
  </si>
  <si>
    <t>取水枢纽、100米DN40PE引水管慢滤池、20m³清水池、加药间1780米DN63-32PE配水管</t>
  </si>
  <si>
    <t>华坪镇团结村3组供水工程</t>
  </si>
  <si>
    <t>取水枢纽、110米DN40PE引水管</t>
  </si>
  <si>
    <t>华坪镇三坝村7组安全饮水工程</t>
  </si>
  <si>
    <t>取水枢纽、110米Φ40PE引水管、25m³清水池、滤池、加药间、500米Φ50PE配水管</t>
  </si>
  <si>
    <t>曾家镇阳河村安全饮水工程</t>
  </si>
  <si>
    <t>改造取水口，新增消毒净化设施</t>
  </si>
  <si>
    <t>曾家镇青台村安全饮水工程</t>
  </si>
  <si>
    <t>曾家镇青台村</t>
  </si>
  <si>
    <t>曾家镇向阳村安全饮水工程</t>
  </si>
  <si>
    <t>曾家镇向阳村</t>
  </si>
  <si>
    <t>取水枢纽、1018米DN63PE引水管反应沉淀池、无阀滤池100m³清水池、加药间，5486米DN110～50PE配水管</t>
  </si>
  <si>
    <t>曾家镇桃花村安全饮水工程</t>
  </si>
  <si>
    <t>曾家镇桃花村</t>
  </si>
  <si>
    <t>取水枢纽、4068米DN50PE引水管慢滤池、50m³清水池、加药间1477米DN75～50PE配水管</t>
  </si>
  <si>
    <t>曾家镇千山村安全饮水工程</t>
  </si>
  <si>
    <t>2处枢纽、1120米DN63PE引水管道、1座快滤池、1座慢滤池、2个100m3清水池、4110米DN75～40PE配水管</t>
  </si>
  <si>
    <t>曾家镇千山村洪联安全饮水工程</t>
  </si>
  <si>
    <t>铺设管道4000米</t>
  </si>
  <si>
    <t>曾家镇五星村安全饮水工程</t>
  </si>
  <si>
    <t>取水枢纽、34米DN40PE引水管快滤池、10m³清水池1345米DN50PE配水管延伸 曾家集镇供水管道覆盖大坪</t>
  </si>
  <si>
    <t>曾家镇五星村3、4组安全饮水工程</t>
  </si>
  <si>
    <t>取水枢纽、400米Φ32PE引水管、10m³清水池、快滤池400米Φ32PE配水管快滤池、1000米Φ50PE配水管</t>
  </si>
  <si>
    <t>曾家镇星明村安全饮水工程</t>
  </si>
  <si>
    <t>曾家镇星明村</t>
  </si>
  <si>
    <t>曾家镇琉璃村安全饮水工程</t>
  </si>
  <si>
    <t>取水口、输水管道、小型净水厂、配水管道2100m</t>
  </si>
  <si>
    <t>曾家镇金坪村安全饮水工程</t>
  </si>
  <si>
    <t>取水口、输水管道900m、小型净水厂、配水管道1600m</t>
  </si>
  <si>
    <t>牛头店镇红星村安全饮水工程</t>
  </si>
  <si>
    <t>取水枢纽、74米DN40PE引水管、快滤池、10m³清水池677米DN25PE配水管</t>
  </si>
  <si>
    <t>牛头店镇前进村安全饮水工程</t>
  </si>
  <si>
    <t>取水枢纽、105米DN40PE引水管快滤池、10m³清水池217米DN40PE配水管</t>
  </si>
  <si>
    <t>牛头店镇白珠村安全饮水工程</t>
  </si>
  <si>
    <t>牛头店镇白珠村</t>
  </si>
  <si>
    <t>快滤池、10m³清水池</t>
  </si>
  <si>
    <t>牛头店镇水晶坪村安全饮水工程</t>
  </si>
  <si>
    <t>取水口、输水管道650m、小型净水厂、配水管道2400m</t>
  </si>
  <si>
    <t>牛头店镇国庆村安全饮水工程</t>
  </si>
  <si>
    <t>取水口、输水管道905、小型净水厂、配水管道2800m</t>
  </si>
  <si>
    <t>上竹镇发龙片区安全饮水工程</t>
  </si>
  <si>
    <t>上竹镇庙坝村、湘坪村、大坝村、中心村</t>
  </si>
  <si>
    <t>取水枢纽、236米DN110PE引水管
反应沉淀池、无阀滤池
200m³清水池、加药间
15124米DN125-40PE配水管</t>
  </si>
  <si>
    <t>上竹镇中心村1、2、3组安全饮水工程</t>
  </si>
  <si>
    <t>取水枢纽、120米DN40PE引水管10m³清水池、加药间
1840米DN20-50PE配水管</t>
  </si>
  <si>
    <t>（二）贫困村分散安全饮水工程（补短板）</t>
  </si>
  <si>
    <t>新修分散安全饮水60处</t>
  </si>
  <si>
    <t>曙坪镇双坪村1组安全饮水工程（补短板）</t>
  </si>
  <si>
    <t>（1）在桥沟湾新建取水枢纽1处采用引水低坝，坝高0.6m，坝长6m，坝顶宽0.8cm，底宽1.10m，坝前设集水廊道，集水廊道净尺寸为0.5m×10m×0.9m，廊道出口接沉砂池，沉砂池尺寸为2.0m×2.7m，坝体右岸新建挡墙长度长5m，高度1.1m，采用M7.5浆砌石砌筑；（2）铺设φ75PE输水管道370m，管道敷设检修阀井1座，排气阀井1座；(3）新建净水厂1座，厂区面积为156㎡，慢滤池1座，30m³蓄水池1座；（4）铺设配水管道1090m，其中φ90PE管长490m，φ32PE管长400m，φ25PE管长200m；（5）配水管网沿线敷设检修阀井1座，排气阀井1座；（6）二氧化氯投加器（CY-100），安置于4.5m×3.0m消毒房中，消毒房位于厂区。</t>
  </si>
  <si>
    <t>曙坪镇双坪村2组安全饮水工程（补短板）</t>
  </si>
  <si>
    <t>二组（1）在水洞沟新建取水枢纽1处采用引水低坝，坝高0.6m，坝长5m，坝顶宽0.8cm，底宽1.10m，坝前设集水廊道，集水廊道净尺寸为0.5m×5m×0.9m；（2）铺设φ50PE输水管道150m；(3)新建净水厂1座，厂区面积为124.80㎡，慢滤池1座，30m³蓄水池1座；（4）铺设φ50PE配水管道300m；（5）配水管网沿线敷设检修阀井1座，排气阀井1座；（6）二氧化氯投加器（CY-100），安置于3.0m×3.0m消毒房中，消毒房位于蓄水池池顶。</t>
  </si>
  <si>
    <t>曙坪镇双坪村3组安全饮水工程（补短板）</t>
  </si>
  <si>
    <t>三组（1）在矶子沟新建取水枢纽1处采用引水低坝，坝高1.3m，坝长5m，坝顶宽0.8cm，底宽1.45m，坝前设集水廊道，集水廊道净尺寸为1.2m×5m×0.9m，坝体左岸新建挡墙长度长7m，高度2.0m，采用M7.5浆砌石砌筑；（2）铺设φ90PE输水管道400m，管道敷设检修阀井1座，排气阀井1座；(3）新建慢滤池1座，30m³蓄水池1座；（4）铺设配水管道930m，其中φ90PE管长580m，φ32PE管长350m；（5）配水管网沿线敷设检修阀井1座，排气阀井1座；（6）二氧化氯发生器器（CY-50）1套，安置于4.5m×3.0m消毒房中，消毒房位于蓄水池旁边。</t>
  </si>
  <si>
    <t>曙坪镇大树村安全饮水工程（补短板）</t>
  </si>
  <si>
    <t>（1）1组铺设φ25PE管550m（冉启山等3户）；（2）2组更换φ40PE管200m（村委会附近），铺设φ25PE管200m（李湘成）；（3）3组更换φ40PE管200m，铺设φ25PE管850m（电站对面）；（4）2-3组新建慢滤池1座，50m³蓄水池防渗加固处理，更换φ40PE管600m。</t>
  </si>
  <si>
    <t>曙坪镇中坝村安全饮水工程（补短板）</t>
  </si>
  <si>
    <t>（1）1组在小沟新建引水低坝1座；更换φ50PE输水管100m；（2）对草坪沟引水低坝加固改造，坝前增加集水廊道1处；20m³过滤蓄水池进行改造，改造方案为：换填滤料，增加滤板；配水管网更换φ50PE管100m，更换φ40PE管200m；；（3）对路家湾引水低坝加固改造，坝前增加集水廊道1处；拆除重建3m³过滤池1座；更换φ63PE输水管150m；配水管网更换φ50PE管200m，更换φ32PE管300m，铺设φ25PE管200m；（4）4组铺设φ25PE管500m，更换φ63PE管200m；（5）5组更换φ63PE管500m，新建20m³过滤蓄水池1座（跳鱼潭电站对面）。</t>
  </si>
  <si>
    <t>曙坪镇和平村1、2、3组安全饮水工程（补短板）</t>
  </si>
  <si>
    <t>（1）1-3组：新建取水低坝1座，坝长5m，坝肩截渗墙6m；铺设Φ75PE输水管道340m；新建慢滤池1座，新建消毒房1间，增加消毒设备1套，输配电线路200m；更换配水管道3300m，其中Φ40PE管长750m，Φ32PE管长1100m，Φ63PE管长1450m。更换蓄水池出水管道及排污管道阀门各1个。</t>
  </si>
  <si>
    <t>曙坪镇战斗村2、3、5组安全饮水工程（）</t>
  </si>
  <si>
    <t xml:space="preserve">一组（1）在中沟新建引水低坝1座；（2）铺设φ40PE输水管500m；（3）新建10m³过滤蓄水池1座；（4）铺设配水管网1000m，全部为φ40PE管，新建闸阀井2座。战斗村2-3组3户散户铺设φ25PE管500m；三组(1)新建10m³过滤蓄水池1座；（2）更换φ32PE管300m； 五组（1）10m³ 蓄水池防渗加固处理，处理方案为蓄水池池壁和底板衬砌10cm厚的钢筋砼（挂网处理），钢筋为单层钢筋，钢筋为φ8，纵横间距150mm；                             </t>
  </si>
  <si>
    <t>曙坪镇战斗村4、5组安全饮水工程（补短板）</t>
  </si>
  <si>
    <t>战斗村5组（封竹湾）（1）在封竹湾新建引水低坝1座；（2）铺设φ32PE输水管50m；（3）新建5m³过滤蓄水池1座；铺设配水管网200m，全部为φ32PE管。和平村5组（1）在庙沟新建引水低坝1座；战斗村5组（金竹坝）（1）在金竹沟新建引水低坝1座；（2）铺设φ50PE输水管110m，新建闸阀井3座；（3）新建5m³过滤蓄水池1座。战斗村4组（1）在小沟新建引水低坝1座；（2）铺设φ63PE输水管140m；（3）新建5m³过滤池1座；（4）铺设配水管网610m，全部为φ32PE管，新建闸阀井2座。</t>
  </si>
  <si>
    <t>曙坪镇马镇村安全饮水工程（补短板）</t>
  </si>
  <si>
    <t>（1）马镇村管网总延伸6600m，其中φ32PE管2800m，φ25PE管3800m；（2）马镇村1、3、4、5、6、7组15户散户铺设φ25PE管3800m；（3）马镇村5组更换φ32PE管2800m；马镇村2组（1）在马湾沟新建引水低坝1座；（2）新建快滤池1座（3）更换φ63PE配水主管道1000m，新建闸阀井2座，排气阀井1座。</t>
  </si>
  <si>
    <t>曙坪镇安坪村2、3、4组安全饮水工程（补短板）</t>
  </si>
  <si>
    <t>（1）2组在大沟新建引水枢纽1座，坝高1.5m，坝长5.5m，坝顶宽0.8cm，底宽1.85m，坝前设集水廊道，集水廊道净尺寸为1.4m×5.5m×0.9m，坝体左右岸新建挡墙长度长16m，高度2.0m，采用M7.5浆砌石砌筑；（2）新建快滤池1座，30m³蓄水池1座，消毒房1间；（3）敷设φ40PE管800m，敷设φ25PE管500m。三组在小沟改造引水枢纽1座，坝高1.3m，坝长3m，坝顶宽0.8cm，底宽1.35m，坝前增加集水廊道，集水廊道净尺寸为1.2m×4m×0.9m，坝体左右岸新建挡墙长度长7.4m，高度2.0m，采用M7.5浆砌石砌筑；四组在安沟改造引水枢纽1座，坝高1.5m，坝长3.5m，坝顶宽0.8cm，底宽1.45m，坝前增加集水廊道，集水廊道净尺寸为1.4m×4m×0.9m，坝体左右岸新建挡墙长度长8.5m，高度2.0m，采用M7.5浆砌石砌筑，敷设φ25PE管550m；（4）5组敷设φ25PE管300m</t>
  </si>
  <si>
    <t>曙坪镇兴隆村6组安全饮水工程（补短板）</t>
  </si>
  <si>
    <t>兴隆村6组散户5户铺设φ25PE管600m；兴隆村生态农场，铺设配水管网1600m，其中φ90PE管100m，
φ63PE管500m，φ50PE管500m，φ40PE管100m，φ32PE管400m。</t>
  </si>
  <si>
    <t>曙坪镇联合村1、2、3、4、5组安全饮水工程（补短板）</t>
  </si>
  <si>
    <t>（1）管网总延伸6700m，其中φ50PE管500m，φ25PE管5200m。（2）联合村一组8户φ25PE管800m；（3）联合村二组φ25PE管1000m；（4）联合村三组φ50PE管500m，φ25PE管200m；（5）联合村四组大胜寨45户φ25PE管1500m，杨振强12户φ25PE管1000m，谢余林2户φ25PE管200m；（6）联合村五组5户φ25PE管1000m，4户φ25PE管500m（增加）；</t>
  </si>
  <si>
    <t>曙坪镇阳安村1组安全饮水工程（补短板）</t>
  </si>
  <si>
    <t>管网总延伸2000m，全部位于阳安村1组，其中φ32PE管1500m，φ25PE管500m。</t>
  </si>
  <si>
    <t>曙坪镇桃元村3、7组安全饮水工程（补短板）</t>
  </si>
  <si>
    <t>三组（1）在马柳坝沟新建取水枢纽1处采用引水低坝，坝高0.6m，坝长3m，坝顶宽0.8cm，底宽1.10m，坝前设集水廊道，集水廊道净尺寸为0.5m×3.0m×0.9m，坝体左右岸新建挡墙长度合计10m，高度1.1m，采用M7.5浆砌石砌筑；（2）铺设φ40PE输水管道100m；(3)新建5m³过滤蓄水池1座；（4）铺设配水管道1800m，其中φ40PE管长300m，φ25PE管长1500m；（5）配水管网沿线敷设检修阀井3座，排气阀井2座；（6）安装单筒缓释消毒设备1套，位于消毒器保护井中。七组（1）在汪家湾沟新建取水枢纽1处采用引水低坝，坝高1.3m，坝长3m，坝顶宽0.8cm，底宽1.45m，坝前设集水廊道，集水廊道净尺寸为1.2m×3.0m×0.9m，坝体左右岸新建挡墙长度合计14m，高度2.0m，采用M7.5浆砌石砌筑；（2）铺设φ40PE输水管道300m；(3)新建5m³过滤蓄水池1座；（4）铺设配水管道2000m，其中φ40PE管长100m，φ32PE管长500m，φ25PE管长1400m；（5）配水管网沿线敷设检修阀井3座，排气阀井1座；（6）安装单筒缓释消毒设备1套，位于消毒器保护井中。</t>
  </si>
  <si>
    <t>钟宝镇干洲河村3、4、6、7、9组安全饮水工程</t>
  </si>
  <si>
    <t>钟宝集镇 铺设φ200PE管长1100m。（1）三组铺设φ25PE管800m；（2）四组铺设φ25PE管400m；（3）六组铺设φ25PE管400m，φ40PE管300m；（4）七组铺设φ25PE管400m，更换φ40PE管400m；（5）九组铺设φ25PE管300m；</t>
  </si>
  <si>
    <t>钟宝镇三坪村安全饮水工程（补短板）</t>
  </si>
  <si>
    <t>（1）2-3组：Φ25PE配管道1300m（2）4-6组：新建5m³过滤池1座，新铺输水管道Φ50PE管长850m，阀井1座；更换配水管道2690m，其中Φ40PE管长770m，Φ32PE管长990m，Φ50PE管长680m，Φ25PE管长250m。1、7组新建取水低坝1座，坝长5m，坝肩截渗墙8m；铺设Φ40PE输水管道120m；新建20m³过滤蓄水池1座，新建消毒消毒器保护井1座，增加消毒设备1套；铺设配水管道2710m，其中Φ32PE管长2110m，Φ25PE管长600m。</t>
  </si>
  <si>
    <t>钟宝镇金岭村1、2、3组安全饮水工程（补短板）</t>
  </si>
  <si>
    <t>（1）金岭村管网总延伸2700m，其中φ50PE管500m，φ40PE管1500m，φ32PE管500m，φ25PE管200m；（2）金岭村1-4组管网延伸φ50PE管500m，φ40PE管1300m，φ32PE管300m；（3）金岭村2组管网延伸φ32PE管200m，φ25PE管200m；（4）金岭村3组管网延伸φ40PE管200m；（5）金岭村3组对已有的50m³蓄水池和过滤池防渗处理，金岭村1组对已有的过滤池池底进行防渗处理；</t>
  </si>
  <si>
    <t>钟宝镇旧城村安全饮水工程（补短板）</t>
  </si>
  <si>
    <t xml:space="preserve">旧城村管网总延伸7400m，其中φ40PE管1500m，,φ32PE管3100m，φ25PE管2800m；（2）旧城村一组8户φ25PE管700m；（3）旧城村三组管网延伸φ32PE管1200m；（4）旧城村四组φ25PE管500m；（5）旧城村五组养殖场铺设φ32PE管1000m，五组6户散户铺设φ25PE管700m；（6）旧城村六组φ40PE管1500m，φ32PE管900m；（7）旧城村八组8户散户φ25PE管1000m；
</t>
  </si>
  <si>
    <t>钟宝镇新坪村安全饮水工程（补短板）</t>
  </si>
  <si>
    <t>（1）新坪村5组对沙树堡泉室清淤，池壁采用M10水泥砂浆抹面，厚2cm；（2）新坪村5组更换φ50PE输水管400m；（3）新坪村5组铺设φ25PE管200m；（4）新坪村5组新建20m3过滤蓄水池1座；（5）新坪村3组刘长富1户铺设φ20PE管500m。</t>
  </si>
  <si>
    <t>钟宝镇得胜村安全饮水工程（补短板）</t>
  </si>
  <si>
    <t>钟宝镇得胜村</t>
  </si>
  <si>
    <t>（1）5组新建引水枢纽1座，新建过滤池1座，新建M7.5挡土墙17.5m，高度4m，敷设φ25PE管1500m；（2）6组新建引水枢纽1座，5m³蓄水池1座，敷设φ32PE管400m,φ25PE管600m，路文成1户，敷设φ20PE管500m；（3）七组于世红1户，敷设φ20PE管500m；（4）八组村委会敷设φ32PE管300m，安置点敷设φ40PE管400m，φ25PE管200m；（5）四组公墓处更换φ40PE管200m；（6）五组姚中湾2户，敷设φ25PE管200m；（7）九组敷设φ32PE管900m。</t>
  </si>
  <si>
    <t>钟宝镇东风村安全饮水工程（补短板）</t>
  </si>
  <si>
    <t>（1）在岩湾沟新建引水低坝1座；（2）铺设φ90PE管长1100m，新建阀门井3座，其中泄水阀井1座，排气阀井1座，检修阀井1座；（3）新建快滤池1座；（1）1组沙湾更换φ40PE管800m，铺设φ25PE管200m；（2）4、6组更换φ50PE管1000m；（3）6、7组付家猪场更换φ75PE管700m；</t>
  </si>
  <si>
    <t>钟宝镇民主村安全饮水工程（补短板）</t>
  </si>
  <si>
    <t>（1）管网总延伸3500m，其中φ63PE管1000m，φ50PE管400m，φ40PE管300m，φ32PE管200m，φ25PE管1600m；（2）1组更换φ32PE管200m，φ25PE管300m（2户）；（3）2-3组更换φ63PE管1000m，φ50PE管400m，φ40PE管300m，φ25PE管1000m；（4）6组2户φ25PE管300m；</t>
  </si>
  <si>
    <t>华坪镇尖山坪村安全饮水工程（补短板）</t>
  </si>
  <si>
    <t>（1）在黑湾沟新建引水低坝1座；（2）新建10m³清水池1座；（3）铺设φ50PE输水管112m；（4）铺设配水管网
 1180m，其中φ40PE管200m，φ32PE管400m，φ25PE管600m，新建闸阀井10座；（1）1组毕道学1户铺设φ20PE管500m，1组12户铺设φ32PE管1200，新建1m³蓄水池1座；（2）2组李昌秀4户铺设φ25PE管400m；（3）4组陈哲科1户铺设φ20PE管300m，新建1m³蓄水池1座；（4）5组学校后铺设φ32PE管500m；（5）7组钱美芳1户铺设φ20PE管100m；（6）8组单大兵2户铺设φ20PE管300m；（7）9组李光辉1户铺设φ20PE管400m；</t>
  </si>
  <si>
    <t>华坪镇三坝村安全饮水工程（补短板）</t>
  </si>
  <si>
    <t>二组（1）在小沟新建取水枢纽1处采用引水低坝，坝高1.10m，坝长3.5m，坝顶宽0.6cm，底宽1.80m，坝前设集水廊道，集水廊道净尺寸为1.0m×3.5m×1.0m，坝体左右岸新建挡墙长度长7.6m，高度1.7m，采用M7.5浆砌石砌筑；（2）铺设φ63PE输水管道390m，输水管网沿线敷设检修阀井1座，排气阀井1座；（3）延伸管网φ25PE管900m；三组（1）延伸管网φ32PE管150m；四组（1）在大麦沟新建取水枢纽1处采用引水低坝，坝高0.70m，坝长1.5m，坝顶宽0.7cm，底宽1.60m，坝前设集水廊道，集水廊道净尺寸为0.6m×1.5m×1.0m；（2）铺设φ25PE输水管道400m，输水管网沿线敷设检修阀井1座，排气阀井1座；（4）新建2m³过滤蓄水池1座，分散户新建5m³蓄水池2座；（5）铺设φ25PE配水管道450m，配水管网沿线敷设检修阀井1座，排气阀井1座。</t>
  </si>
  <si>
    <t>华坪镇渝龙村安全饮水工程（补短板）</t>
  </si>
  <si>
    <t>一组（1）在洄龙溪新建引水低坝1座；（2）新建10m³过滤蓄水池1座；（3）铺设φ32PE输水管200m；（4）铺设配水管网400m，全部为φ32PE管，新建闸阀井1座；渝龙村管网总延伸2300m，其中φ40PE管2100m，φ25PE管200m，其中渝龙村1组更换φ40PE管1200m（村委会对面），铺设φ25PE管200m（刘河清1户）；渝龙村5、6组改道φ40PE管500m，更换φ40PE管400m</t>
  </si>
  <si>
    <t>华坪镇团结村安全饮水工程（补短板）</t>
  </si>
  <si>
    <t>（1）一组更换φ50PE管400m（村委会至陈家河坝），φ32PE输水管200m,φ25PE输水管400m；（2）二组新建引水低坝1座，改造20m³过滤蓄水池防渗处理,更换φ50PE管500m，φ32PE管300m,φ25PE管300m；（3）三组新建10m³过滤蓄水池1座，铺设φ50PE管600m，φ40PE管300m，φ32PE管300m；（4）四组(产业园区)新建10m³过滤蓄水池1座，更换φ50PE管600m,φ40PE管400m,φ32PE管200m,φ25PE管500m。</t>
  </si>
  <si>
    <t>上竹镇发龙村安全饮水工程（补短板）</t>
  </si>
  <si>
    <t>1.发龙村管网总延伸2200m，其中φ40PE管1900m，φ25PE管100m，φ20PE管200m；2.发龙村6组φ20PE管200m；3.发龙村3、4、5、6组φ40PE管1900m，φ25PE管100m。</t>
  </si>
  <si>
    <t>上竹镇松坪村安全饮水工程（补短板）</t>
  </si>
  <si>
    <t>（1）在单池沟新建引水低坝1座；（2）铺设φ90PE管长120m，新建检修阀井1座；（3）松坪村配水管网延伸：铺设φ40PE管200m，φ32PE管200m，铺设φ25PE管3200m，新建闸阀井4座。</t>
  </si>
  <si>
    <t>上竹镇庙坝村安全饮水工程（补短板）</t>
  </si>
  <si>
    <t>管网总延伸5050m，其中φ63PE管850m，φ50PE管800m，φ40PE管1400m，φ32PE管600m，φ25PE管1400m。（1）一组φ40PE管600m，φ25PE管200m；（2）二组φ25PE管300m；（3）三组φ50PE管800m；（4）四组更换φ63PE管200m；（5）五组φ25PE管300m；（6）六组更换φ32PE管200m；（7）七组φ32PE管400m，φ25PE管600m；（8）八组更换φ40PE管800m；（9）3-8组铺设φ63PE管650m。</t>
  </si>
  <si>
    <t>上竹镇湘坪村安全饮水工程（补短板）</t>
  </si>
  <si>
    <t>六组（1）在铜灌沟新建引水低坝1座；（2）铺设φ25PE输水管100m；（3）新建10m³过滤蓄水池1座；（4）铺设配水管网700m，全部为φ25PE管，新建闸阀井2座。（1）2-3组铺设φ25PE管300m，更换φ50PE管300m，更换φ40PE管300m；（2）4-5组铺设φ25PE管200m，更换φ63PE管500m，更换φ50PE管300m；（3）6组铺设φ75PE管100m（与联村供水管网并网）。</t>
  </si>
  <si>
    <t>上竹镇大坝村安全饮水工程（补短板）</t>
  </si>
  <si>
    <t>（1）大坝村管网总延伸3600m，其中φ63PE管300m，φ40PE管900m，φ32PE管700m，φ25PE管1700m；（2）大坝村一组更换φ40PE管400m，φ32PE管500m，散户φ25PE管300m；（3）大坝村二组φ25PE管500m（供电所+植保站）,φ25PE管100m（邹文松）；（4）大坝村三组更换φ40PE管300m，φ32PE管200m，φ25PE管200m，φ25PE管100m（邹文松）；（5）大坝村四组更换φ63PE管300m；（6）大坝村五组更换φ40PE管200m，φ25PE管100m（4户），管网延伸φ25PE管300m。</t>
  </si>
  <si>
    <t>上竹镇中心村安全饮水工程（补短板）</t>
  </si>
  <si>
    <t>（1）中心村管网总延伸2800m，其中φ75PE管100m，Φ63PE管800m，φ50PE管300m，φ40PE管400m，φ32PE管400m，φ25PE管800m；（2）中心村3组主管道延伸φ63PE管800m，φ50PE管300m，φ40PE管300m；（3）中心村4组更换φ75PE管100m；（4）中心村4-6组主管道延伸φ40PE管100m，φ32PE管100m；（5）中心村5组康之贵等2户φ25PE管100m；（6）中心村6组陈先发等3户φ25PE管300m；（7）中心村7组主管道延伸φ32PE管300m，φ25PE100m。（8）中心村7组杨远华等5户φ25PE管200m；（9）中心村5组已有的50m3蓄水池进行防渗加固处理。</t>
  </si>
  <si>
    <t>城关镇友谊村安全饮水工程（补短板）</t>
  </si>
  <si>
    <t xml:space="preserve">（1）友谊村管网总延伸10600m，其中φ40PE管300m，φ25PE管10300m；（2）友谊村4组更换φ40PE管300m，铺设φ25PE管1000m；（3）友谊村5组铺设φ25PE管200m；（4）友谊村6组铺设φ25PE管3100m；（5）友谊村7组铺设φ25PE管3000m（6）友谊村8组铺设φ25PE管3000m；9-11组（1）友谊村管网总延伸9500m，其中φ32PE管2500m，φ25PE管7000m（1）友谊村9组铺设φ25PE管5800m；（2）友谊村11组更换φ32PE管2500m，铺设φ25PE管1200m；
</t>
  </si>
  <si>
    <t>城关镇联盟村1组安全饮水工程（补短板）</t>
  </si>
  <si>
    <t>（1）在磁器沟新建取水枢纽1处采用引水低坝，坝高1.30m，坝长5m，坝顶宽0.8cm，底宽1.45m，坝前设集水廊道，集水廊道净尺寸为1.4m×5m×0.9m，坝体左右岸新建挡墙长度10m，高度2.0m，采用M7.5浆砌石砌筑；（2）新建慢滤池1座，维修10m³蓄水池1座；（3）铺设∅40PE配水管线800m，管线沿线设检修阀井和排气阀井各1座</t>
  </si>
  <si>
    <t>城关镇小河村2组安全饮水工程（补短板）</t>
  </si>
  <si>
    <t>（1）在小河沟新建取水枢纽1处采用引水低坝，坝高1.50m，坝长5m，坝顶宽0.8cm，底宽1.85m，坝前设集水廊道，集水廊道净尺寸为1.4m×5m×0.9m，坝体右岸新建挡墙长度长8m，高度2.0m，采用M7.5浆砌石砌筑；（2）新建净水厂1座，厂区面积为156㎡，慢滤池1座，消毒房一间；（3）铺设φ63PE配水管道2200m，配水管网沿线敷设检修阀井2座，排气阀井2座，减压阀井1座；（4）二氧化氯投加器（CY-100），安置于4.5m×3.0m消毒房中，消毒房位于厂区。</t>
  </si>
  <si>
    <t>城关镇小河村1、3、4、8组安全饮水工程（补短板）</t>
  </si>
  <si>
    <t>四组（1）在熊家沟新建取水枢纽1处采用引水低坝，坝高1.50m，坝长3m，坝顶宽0.8cm，底宽1.85m，坝前设集水廊道，集水廊道净尺寸为1.4m×5m×0.9m，坝体左右岸新建挡墙长度12m，高度2.0m，采用M7.5浆砌石砌筑；（2）新建10m³过滤蓄水池1座；（3）铺设配水管道1600m，φ63PE管300m；四组φ50PE管400m，φ32PE管900m，配水管网沿线敷设检修阀3座,排气阀井2座。一组φ32PE管600m；三组φ32PE管300m，φ25PE管300m；八组φ32PE</t>
  </si>
  <si>
    <t>城关镇痕文彩村安全饮水工程（补短板）</t>
  </si>
  <si>
    <t xml:space="preserve">一组（1）在大沟新建引水低坝1座；（2）新建10m³过滤蓄水池1座；二组（1）新建10m³过滤蓄水池1座；（2）更换φ32PE管500m，铺设φ25PE管200m。六组（1）新建5m³蓄水池1座；（2）铺设φ25PE管200m。
</t>
  </si>
  <si>
    <t>城关镇新华村安全饮水工程（补短板）</t>
  </si>
  <si>
    <t>管网总延伸1500m，全部位于3组，其中φ40PE管1000m，φ32PE管500m；</t>
  </si>
  <si>
    <t>东风村分散饮水工程</t>
  </si>
  <si>
    <t>新修分散供水一处</t>
  </si>
  <si>
    <t>竹节溪村安全饮水</t>
  </si>
  <si>
    <t>安全饮水维修1处</t>
  </si>
  <si>
    <t>九、通村道路</t>
  </si>
  <si>
    <t>坪宝村组道路完善</t>
  </si>
  <si>
    <t>村组道路完善工程1.9公里</t>
  </si>
  <si>
    <t>蔬菜村道路硬化</t>
  </si>
  <si>
    <t>道路硬化（康熙沟）4.5公里</t>
  </si>
  <si>
    <t>蔬菜村连户路</t>
  </si>
  <si>
    <t>康熙沟到户1公里</t>
  </si>
  <si>
    <t>安坪村通村路建设</t>
  </si>
  <si>
    <t>新修改通村路100米</t>
  </si>
  <si>
    <t>桃元村道路建设</t>
  </si>
  <si>
    <t>新修村组道路100米</t>
  </si>
  <si>
    <t>双坪村便民桥</t>
  </si>
  <si>
    <t>新建个便民桥1座</t>
  </si>
  <si>
    <t>庙坝村八组通组路硬化</t>
  </si>
  <si>
    <t>硬化道路1.1米</t>
  </si>
  <si>
    <t>发龙村二组连户路</t>
  </si>
  <si>
    <t>硬化连户路0.6千米</t>
  </si>
  <si>
    <t>竹叶村联户路</t>
  </si>
  <si>
    <t>新联户路1000米</t>
  </si>
  <si>
    <t>阳河村道路完善工程</t>
  </si>
  <si>
    <t>阳河村主干道完善3公里</t>
  </si>
  <si>
    <t>白坪村道路护坎</t>
  </si>
  <si>
    <t>白坪村公路护坎2700立方</t>
  </si>
  <si>
    <t>桃花村二组道路维修</t>
  </si>
  <si>
    <t>二组300米道路维修，清除滑坡</t>
  </si>
  <si>
    <t>三坝路</t>
  </si>
  <si>
    <t>三坝通村主路硬化1.5KM</t>
  </si>
  <si>
    <t>城关镇友谊村道路硬化工程（主干道路）</t>
  </si>
  <si>
    <t>修复友谊村主干道，路面平整，硬化及水沟处理等。</t>
  </si>
  <si>
    <t>牛头店红星村至曾家镇琉璃村道路</t>
  </si>
  <si>
    <t>牛头店红星村</t>
  </si>
  <si>
    <t>新修道路4.9公里</t>
  </si>
  <si>
    <t>发改局</t>
  </si>
  <si>
    <t>牛头店镇红星村公路</t>
  </si>
  <si>
    <t>新建道路4.5公里</t>
  </si>
  <si>
    <t>2017年建设类项目质保金</t>
  </si>
  <si>
    <t>全县各镇</t>
  </si>
  <si>
    <t>2017年建设类项目工程监理费</t>
  </si>
  <si>
    <t>2017年建设类项目2000万元，需支付工程监理费用50万元</t>
  </si>
  <si>
    <t>2017年建设类项目工程设计费</t>
  </si>
  <si>
    <t>2018年建设类项目工程监理费</t>
  </si>
  <si>
    <t>十、住房安全</t>
  </si>
  <si>
    <t>危房改造</t>
  </si>
  <si>
    <t>建档立卡贫困户273户</t>
  </si>
  <si>
    <t>十一、农村电网改造升级</t>
  </si>
  <si>
    <t>10kV电网工程</t>
  </si>
  <si>
    <t>上竹镇、城关镇、曾家镇</t>
  </si>
  <si>
    <t>10kV电网工程3处</t>
  </si>
  <si>
    <t>电力局</t>
  </si>
  <si>
    <t>0.4kV电网工程</t>
  </si>
  <si>
    <t>0.4kV电网工程10处</t>
  </si>
  <si>
    <t>十二、农村环境治理基础设施建设</t>
  </si>
  <si>
    <t>建成垃圾处理设施站1个，污水处理设施1套，购置配套垃圾处理相关设施。</t>
  </si>
  <si>
    <t>环保局</t>
  </si>
  <si>
    <t>2018年年末调整项目完成情况</t>
  </si>
  <si>
    <t>一、产业扶贫奖补项目</t>
  </si>
  <si>
    <t>2018年全县贫困村合作社项目奖补、贫困户发展种植业、养殖业产业奖补</t>
  </si>
  <si>
    <t>各镇</t>
  </si>
  <si>
    <t>曾家镇2018产业扶贫奖补项目</t>
  </si>
  <si>
    <t>贫困村合作社项目奖补、贫困户发展种植业、养殖业产业奖补</t>
  </si>
  <si>
    <t>牛头店镇2018产业扶贫奖补项目</t>
  </si>
  <si>
    <t>牛头店</t>
  </si>
  <si>
    <t>城关镇2018产业扶贫奖补项目</t>
  </si>
  <si>
    <t>上竹镇2018产业扶贫奖补项目</t>
  </si>
  <si>
    <t>曙坪镇2018产业扶贫奖补项目</t>
  </si>
  <si>
    <t>钟宝镇2018产业扶贫奖补项目</t>
  </si>
  <si>
    <t>华坪镇2018产业扶贫奖补项目</t>
  </si>
  <si>
    <t>二、电商服务点</t>
  </si>
  <si>
    <t>钟宝镇东风村、华坪镇三坝村尖山坪村</t>
  </si>
  <si>
    <t>钟宝镇东风村、华坪镇三坝村尖山坪村建设电商服务点3个，每个点补2万元。</t>
  </si>
  <si>
    <t>钟宝镇华坪镇</t>
  </si>
  <si>
    <t>经贸局</t>
  </si>
  <si>
    <t>钟宝镇东风村电商服务点项目</t>
  </si>
  <si>
    <t>钟宝镇东风村电商服务点建设</t>
  </si>
  <si>
    <t>华坪镇三坝村电商服务点项目</t>
  </si>
  <si>
    <t>华坪镇三坝村电商服务点建设</t>
  </si>
  <si>
    <t>华坪镇尖山坪村电商服务点项目</t>
  </si>
  <si>
    <t>华坪镇尖山坪村电商服务点建设</t>
  </si>
  <si>
    <t>三、产业设施项目</t>
  </si>
  <si>
    <t>2个</t>
  </si>
  <si>
    <t>交通局</t>
  </si>
  <si>
    <t>新华村二组丁家坡产业路及产业设施</t>
  </si>
  <si>
    <t>丁家坡产业路500米23万元，其他配套设施5万元</t>
  </si>
  <si>
    <t>产业路500米</t>
  </si>
  <si>
    <t>通村道路建设</t>
  </si>
  <si>
    <t>1条500米</t>
  </si>
  <si>
    <t>小河路主道改线维修</t>
  </si>
  <si>
    <t xml:space="preserve"> 改线500米 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</si>
</sst>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_ "/>
    <numFmt numFmtId="177" formatCode="0.00_ "/>
  </numFmts>
  <fonts count="48">
    <font>
      <sz val="11"/>
      <color theme="1"/>
      <name val="宋体"/>
      <charset val="134"/>
      <scheme val="minor"/>
    </font>
    <font>
      <sz val="9"/>
      <name val="宋体"/>
      <charset val="134"/>
    </font>
    <font>
      <b/>
      <sz val="9"/>
      <name val="宋体"/>
      <charset val="134"/>
    </font>
    <font>
      <b/>
      <sz val="9"/>
      <name val="楷体_GB2312"/>
      <charset val="134"/>
    </font>
    <font>
      <sz val="9"/>
      <name val="黑体"/>
      <charset val="134"/>
    </font>
    <font>
      <sz val="9"/>
      <color indexed="10"/>
      <name val="宋体"/>
      <charset val="134"/>
    </font>
    <font>
      <sz val="9"/>
      <color indexed="8"/>
      <name val="宋体"/>
      <charset val="134"/>
    </font>
    <font>
      <sz val="9"/>
      <name val="仿宋_GB2312"/>
      <charset val="134"/>
    </font>
    <font>
      <sz val="12"/>
      <name val="黑体"/>
      <charset val="134"/>
    </font>
    <font>
      <sz val="12"/>
      <name val="宋体"/>
      <charset val="134"/>
    </font>
    <font>
      <sz val="10"/>
      <name val="宋体"/>
      <charset val="134"/>
    </font>
    <font>
      <sz val="18"/>
      <name val="黑体"/>
      <charset val="134"/>
    </font>
    <font>
      <sz val="18"/>
      <name val="方正小标宋简体"/>
      <charset val="134"/>
    </font>
    <font>
      <sz val="10"/>
      <name val="方正小标宋简体"/>
      <charset val="134"/>
    </font>
    <font>
      <b/>
      <sz val="9"/>
      <name val="黑体"/>
      <charset val="134"/>
    </font>
    <font>
      <b/>
      <sz val="9"/>
      <name val="仿宋_GB2312"/>
      <charset val="134"/>
    </font>
    <font>
      <b/>
      <sz val="10"/>
      <name val="黑体"/>
      <charset val="134"/>
    </font>
    <font>
      <sz val="10"/>
      <name val="黑体"/>
      <charset val="134"/>
    </font>
    <font>
      <b/>
      <sz val="10"/>
      <name val="仿宋_GB2312"/>
      <charset val="134"/>
    </font>
    <font>
      <b/>
      <sz val="10"/>
      <name val="楷体_GB2312"/>
      <charset val="134"/>
    </font>
    <font>
      <sz val="10"/>
      <name val="楷体_GB2312"/>
      <charset val="134"/>
    </font>
    <font>
      <b/>
      <sz val="10"/>
      <name val="宋体"/>
      <charset val="134"/>
    </font>
    <font>
      <b/>
      <sz val="10"/>
      <color theme="1"/>
      <name val="宋体"/>
      <charset val="134"/>
    </font>
    <font>
      <sz val="10"/>
      <name val="仿宋_GB2312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indexed="8"/>
      <name val="宋体"/>
      <charset val="134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indexed="8"/>
      <name val="Tahoma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0"/>
      <name val="Helv"/>
      <charset val="134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134"/>
      <scheme val="minor"/>
    </font>
    <font>
      <b/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5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6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42" fillId="25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17" borderId="10" applyNumberFormat="0" applyFont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6" fillId="0" borderId="8" applyNumberFormat="0" applyFill="0" applyAlignment="0" applyProtection="0">
      <alignment vertical="center"/>
    </xf>
    <xf numFmtId="0" fontId="33" fillId="0" borderId="0">
      <alignment vertical="center"/>
    </xf>
    <xf numFmtId="0" fontId="26" fillId="0" borderId="8" applyNumberFormat="0" applyFill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5" fillId="16" borderId="9" applyNumberFormat="0" applyAlignment="0" applyProtection="0">
      <alignment vertical="center"/>
    </xf>
    <xf numFmtId="0" fontId="47" fillId="16" borderId="13" applyNumberFormat="0" applyAlignment="0" applyProtection="0">
      <alignment vertical="center"/>
    </xf>
    <xf numFmtId="0" fontId="25" fillId="8" borderId="7" applyNumberFormat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38" fillId="0" borderId="11" applyNumberFormat="0" applyFill="0" applyAlignment="0" applyProtection="0">
      <alignment vertical="center"/>
    </xf>
    <xf numFmtId="0" fontId="44" fillId="26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9" fillId="0" borderId="0">
      <alignment vertical="center"/>
    </xf>
    <xf numFmtId="0" fontId="24" fillId="4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9" fillId="0" borderId="0"/>
    <xf numFmtId="0" fontId="24" fillId="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33" fillId="0" borderId="0">
      <alignment vertical="center"/>
    </xf>
    <xf numFmtId="0" fontId="9" fillId="0" borderId="0">
      <alignment vertical="center"/>
    </xf>
    <xf numFmtId="0" fontId="28" fillId="0" borderId="0">
      <alignment vertical="center"/>
    </xf>
    <xf numFmtId="0" fontId="43" fillId="0" borderId="0"/>
    <xf numFmtId="0" fontId="9" fillId="0" borderId="0">
      <alignment vertical="center"/>
    </xf>
    <xf numFmtId="0" fontId="33" fillId="0" borderId="0">
      <alignment vertical="center"/>
    </xf>
    <xf numFmtId="0" fontId="46" fillId="26" borderId="0" applyNumberFormat="0" applyBorder="0" applyAlignment="0" applyProtection="0">
      <alignment vertical="center"/>
    </xf>
  </cellStyleXfs>
  <cellXfs count="138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1" fillId="0" borderId="0" xfId="0" applyFont="1" applyFill="1" applyAlignment="1">
      <alignment vertical="center" wrapText="1"/>
    </xf>
    <xf numFmtId="0" fontId="4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5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left" vertical="center"/>
    </xf>
    <xf numFmtId="0" fontId="5" fillId="0" borderId="0" xfId="0" applyFont="1" applyFill="1">
      <alignment vertical="center"/>
    </xf>
    <xf numFmtId="0" fontId="6" fillId="0" borderId="0" xfId="0" applyFont="1" applyFill="1">
      <alignment vertical="center"/>
    </xf>
    <xf numFmtId="0" fontId="7" fillId="0" borderId="0" xfId="0" applyFont="1" applyFill="1" applyAlignment="1">
      <alignment vertical="center"/>
    </xf>
    <xf numFmtId="0" fontId="8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10" fillId="0" borderId="0" xfId="0" applyFont="1" applyFill="1" applyAlignment="1">
      <alignment horizontal="left" vertical="center" wrapText="1"/>
    </xf>
    <xf numFmtId="177" fontId="9" fillId="0" borderId="0" xfId="0" applyNumberFormat="1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 shrinkToFit="1"/>
    </xf>
    <xf numFmtId="0" fontId="9" fillId="0" borderId="0" xfId="0" applyFont="1" applyFill="1" applyAlignment="1">
      <alignment vertical="center"/>
    </xf>
    <xf numFmtId="0" fontId="8" fillId="0" borderId="0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left" vertical="center" wrapText="1"/>
    </xf>
    <xf numFmtId="177" fontId="9" fillId="0" borderId="0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left" vertical="center" wrapText="1"/>
    </xf>
    <xf numFmtId="177" fontId="12" fillId="0" borderId="2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177" fontId="4" fillId="0" borderId="3" xfId="0" applyNumberFormat="1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left" vertical="center" wrapText="1"/>
    </xf>
    <xf numFmtId="0" fontId="15" fillId="2" borderId="3" xfId="0" applyFont="1" applyFill="1" applyBorder="1" applyAlignment="1">
      <alignment horizontal="center" vertical="center" shrinkToFit="1"/>
    </xf>
    <xf numFmtId="177" fontId="7" fillId="2" borderId="3" xfId="0" applyNumberFormat="1" applyFont="1" applyFill="1" applyBorder="1" applyAlignment="1">
      <alignment horizontal="center" vertical="center" shrinkToFit="1"/>
    </xf>
    <xf numFmtId="0" fontId="14" fillId="2" borderId="3" xfId="0" applyFont="1" applyFill="1" applyBorder="1" applyAlignment="1">
      <alignment horizontal="left" vertical="center" wrapText="1"/>
    </xf>
    <xf numFmtId="0" fontId="14" fillId="2" borderId="3" xfId="0" applyFont="1" applyFill="1" applyBorder="1" applyAlignment="1">
      <alignment horizontal="center" vertical="center" shrinkToFit="1"/>
    </xf>
    <xf numFmtId="177" fontId="4" fillId="2" borderId="3" xfId="0" applyNumberFormat="1" applyFont="1" applyFill="1" applyBorder="1" applyAlignment="1">
      <alignment horizontal="center" vertical="center" shrinkToFit="1"/>
    </xf>
    <xf numFmtId="0" fontId="1" fillId="3" borderId="3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 applyProtection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center" vertical="center" shrinkToFit="1"/>
    </xf>
    <xf numFmtId="177" fontId="2" fillId="3" borderId="3" xfId="0" applyNumberFormat="1" applyFont="1" applyFill="1" applyBorder="1" applyAlignment="1" applyProtection="1">
      <alignment horizontal="center" vertical="center" shrinkToFit="1"/>
    </xf>
    <xf numFmtId="0" fontId="2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3" xfId="50" applyFont="1" applyFill="1" applyBorder="1" applyAlignment="1">
      <alignment horizontal="center" vertical="center" shrinkToFit="1"/>
    </xf>
    <xf numFmtId="0" fontId="2" fillId="0" borderId="3" xfId="0" applyFont="1" applyFill="1" applyBorder="1" applyAlignment="1">
      <alignment horizontal="center" vertical="center" shrinkToFit="1"/>
    </xf>
    <xf numFmtId="177" fontId="2" fillId="0" borderId="3" xfId="0" applyNumberFormat="1" applyFont="1" applyFill="1" applyBorder="1" applyAlignment="1">
      <alignment horizontal="center" vertical="center" shrinkToFi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3" xfId="50" applyFont="1" applyFill="1" applyBorder="1" applyAlignment="1">
      <alignment horizontal="center" vertical="center" shrinkToFit="1"/>
    </xf>
    <xf numFmtId="0" fontId="1" fillId="0" borderId="3" xfId="0" applyFont="1" applyFill="1" applyBorder="1" applyAlignment="1">
      <alignment horizontal="center" vertical="center" shrinkToFit="1"/>
    </xf>
    <xf numFmtId="177" fontId="1" fillId="0" borderId="3" xfId="0" applyNumberFormat="1" applyFont="1" applyFill="1" applyBorder="1" applyAlignment="1">
      <alignment horizontal="center" vertical="center" shrinkToFit="1"/>
    </xf>
    <xf numFmtId="0" fontId="1" fillId="0" borderId="3" xfId="46" applyFont="1" applyFill="1" applyBorder="1" applyAlignment="1">
      <alignment horizontal="center" vertical="center" shrinkToFit="1"/>
    </xf>
    <xf numFmtId="0" fontId="2" fillId="3" borderId="3" xfId="50" applyFont="1" applyFill="1" applyBorder="1" applyAlignment="1">
      <alignment horizontal="center" vertical="center" shrinkToFit="1"/>
    </xf>
    <xf numFmtId="0" fontId="2" fillId="3" borderId="3" xfId="46" applyFont="1" applyFill="1" applyBorder="1" applyAlignment="1">
      <alignment horizontal="center" vertical="center" shrinkToFit="1"/>
    </xf>
    <xf numFmtId="177" fontId="2" fillId="3" borderId="3" xfId="0" applyNumberFormat="1" applyFont="1" applyFill="1" applyBorder="1" applyAlignment="1">
      <alignment horizontal="center" vertical="center" shrinkToFit="1"/>
    </xf>
    <xf numFmtId="0" fontId="2" fillId="3" borderId="3" xfId="0" applyFont="1" applyFill="1" applyBorder="1" applyAlignment="1">
      <alignment horizontal="center" vertical="center"/>
    </xf>
    <xf numFmtId="0" fontId="1" fillId="0" borderId="3" xfId="61" applyFont="1" applyFill="1" applyBorder="1" applyAlignment="1">
      <alignment horizontal="center" vertical="center" shrinkToFit="1"/>
    </xf>
    <xf numFmtId="0" fontId="1" fillId="0" borderId="3" xfId="56" applyFont="1" applyFill="1" applyBorder="1" applyAlignment="1">
      <alignment horizontal="center" vertical="center" shrinkToFit="1"/>
    </xf>
    <xf numFmtId="0" fontId="1" fillId="0" borderId="3" xfId="21" applyFont="1" applyFill="1" applyBorder="1" applyAlignment="1">
      <alignment horizontal="center" vertical="center" shrinkToFit="1"/>
    </xf>
    <xf numFmtId="0" fontId="1" fillId="0" borderId="3" xfId="53" applyFont="1" applyFill="1" applyBorder="1" applyAlignment="1">
      <alignment horizontal="center" vertical="center" shrinkToFit="1"/>
    </xf>
    <xf numFmtId="0" fontId="1" fillId="0" borderId="3" xfId="58" applyNumberFormat="1" applyFont="1" applyFill="1" applyBorder="1" applyAlignment="1">
      <alignment horizontal="center" vertical="center" shrinkToFit="1"/>
    </xf>
    <xf numFmtId="0" fontId="2" fillId="3" borderId="3" xfId="50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 wrapText="1"/>
    </xf>
    <xf numFmtId="177" fontId="7" fillId="3" borderId="3" xfId="0" applyNumberFormat="1" applyFont="1" applyFill="1" applyBorder="1" applyAlignment="1">
      <alignment horizontal="center" vertical="center" shrinkToFit="1"/>
    </xf>
    <xf numFmtId="177" fontId="7" fillId="0" borderId="3" xfId="0" applyNumberFormat="1" applyFont="1" applyFill="1" applyBorder="1" applyAlignment="1">
      <alignment horizontal="center" vertical="center" shrinkToFit="1"/>
    </xf>
    <xf numFmtId="0" fontId="2" fillId="0" borderId="3" xfId="57" applyNumberFormat="1" applyFont="1" applyFill="1" applyBorder="1" applyAlignment="1">
      <alignment horizontal="center" vertical="center" shrinkToFit="1"/>
    </xf>
    <xf numFmtId="0" fontId="1" fillId="0" borderId="3" xfId="57" applyNumberFormat="1" applyFont="1" applyFill="1" applyBorder="1" applyAlignment="1">
      <alignment horizontal="center" vertical="center" shrinkToFit="1"/>
    </xf>
    <xf numFmtId="0" fontId="1" fillId="0" borderId="3" xfId="0" applyFont="1" applyFill="1" applyBorder="1" applyAlignment="1">
      <alignment vertical="center" shrinkToFit="1"/>
    </xf>
    <xf numFmtId="177" fontId="1" fillId="3" borderId="3" xfId="0" applyNumberFormat="1" applyFont="1" applyFill="1" applyBorder="1" applyAlignment="1">
      <alignment horizontal="center" vertical="center" shrinkToFit="1"/>
    </xf>
    <xf numFmtId="0" fontId="2" fillId="3" borderId="3" xfId="0" applyFont="1" applyFill="1" applyBorder="1" applyAlignment="1">
      <alignment vertical="center" shrinkToFit="1"/>
    </xf>
    <xf numFmtId="0" fontId="2" fillId="3" borderId="3" xfId="57" applyNumberFormat="1" applyFont="1" applyFill="1" applyBorder="1" applyAlignment="1">
      <alignment horizontal="center" vertical="center" shrinkToFit="1"/>
    </xf>
    <xf numFmtId="0" fontId="1" fillId="0" borderId="3" xfId="0" applyFont="1" applyFill="1" applyBorder="1" applyAlignment="1" applyProtection="1">
      <alignment horizontal="center" vertical="center" shrinkToFit="1"/>
    </xf>
    <xf numFmtId="176" fontId="1" fillId="0" borderId="3" xfId="0" applyNumberFormat="1" applyFont="1" applyFill="1" applyBorder="1" applyAlignment="1" applyProtection="1">
      <alignment horizontal="center" vertical="center" shrinkToFit="1"/>
    </xf>
    <xf numFmtId="0" fontId="1" fillId="0" borderId="3" xfId="59" applyFont="1" applyFill="1" applyBorder="1" applyAlignment="1">
      <alignment horizontal="center" vertical="center" shrinkToFit="1"/>
    </xf>
    <xf numFmtId="0" fontId="9" fillId="0" borderId="0" xfId="0" applyFont="1" applyFill="1" applyBorder="1" applyAlignment="1">
      <alignment horizontal="center" vertical="center" shrinkToFit="1"/>
    </xf>
    <xf numFmtId="0" fontId="12" fillId="0" borderId="4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1" fillId="3" borderId="3" xfId="0" applyFont="1" applyFill="1" applyBorder="1" applyAlignment="1">
      <alignment horizontal="center" vertical="center" shrinkToFit="1"/>
    </xf>
    <xf numFmtId="0" fontId="2" fillId="0" borderId="3" xfId="0" applyFont="1" applyFill="1" applyBorder="1" applyAlignment="1">
      <alignment vertical="center" shrinkToFit="1"/>
    </xf>
    <xf numFmtId="0" fontId="1" fillId="3" borderId="0" xfId="0" applyFont="1" applyFill="1" applyAlignment="1">
      <alignment vertical="center"/>
    </xf>
    <xf numFmtId="0" fontId="1" fillId="0" borderId="3" xfId="0" applyNumberFormat="1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horizontal="left" vertical="center"/>
    </xf>
    <xf numFmtId="0" fontId="1" fillId="0" borderId="3" xfId="53" applyFont="1" applyFill="1" applyBorder="1" applyAlignment="1">
      <alignment horizontal="left" vertical="center" wrapText="1"/>
    </xf>
    <xf numFmtId="0" fontId="1" fillId="0" borderId="3" xfId="0" applyNumberFormat="1" applyFont="1" applyFill="1" applyBorder="1" applyAlignment="1" applyProtection="1">
      <alignment horizontal="left" vertical="center" wrapText="1"/>
    </xf>
    <xf numFmtId="177" fontId="1" fillId="0" borderId="3" xfId="53" applyNumberFormat="1" applyFont="1" applyFill="1" applyBorder="1" applyAlignment="1">
      <alignment horizontal="center" vertical="center" shrinkToFit="1"/>
    </xf>
    <xf numFmtId="177" fontId="1" fillId="0" borderId="3" xfId="0" applyNumberFormat="1" applyFont="1" applyFill="1" applyBorder="1" applyAlignment="1" applyProtection="1">
      <alignment horizontal="center" vertical="center" shrinkToFit="1"/>
    </xf>
    <xf numFmtId="0" fontId="1" fillId="0" borderId="5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14" fillId="2" borderId="3" xfId="0" applyFont="1" applyFill="1" applyBorder="1" applyAlignment="1" applyProtection="1">
      <alignment vertical="center" wrapText="1"/>
    </xf>
    <xf numFmtId="0" fontId="14" fillId="2" borderId="3" xfId="0" applyNumberFormat="1" applyFont="1" applyFill="1" applyBorder="1" applyAlignment="1" applyProtection="1">
      <alignment horizontal="center" vertical="center" wrapText="1"/>
    </xf>
    <xf numFmtId="0" fontId="14" fillId="2" borderId="3" xfId="0" applyFont="1" applyFill="1" applyBorder="1" applyAlignment="1" applyProtection="1">
      <alignment horizontal="left" vertical="center" wrapText="1"/>
    </xf>
    <xf numFmtId="0" fontId="14" fillId="2" borderId="3" xfId="50" applyFont="1" applyFill="1" applyBorder="1" applyAlignment="1">
      <alignment horizontal="center" vertical="center" shrinkToFit="1"/>
    </xf>
    <xf numFmtId="177" fontId="14" fillId="2" borderId="3" xfId="0" applyNumberFormat="1" applyFont="1" applyFill="1" applyBorder="1" applyAlignment="1">
      <alignment horizontal="center" vertical="center" shrinkToFit="1"/>
    </xf>
    <xf numFmtId="0" fontId="2" fillId="0" borderId="3" xfId="0" applyFont="1" applyFill="1" applyBorder="1" applyAlignment="1">
      <alignment vertical="center" wrapText="1"/>
    </xf>
    <xf numFmtId="177" fontId="15" fillId="2" borderId="3" xfId="0" applyNumberFormat="1" applyFont="1" applyFill="1" applyBorder="1" applyAlignment="1">
      <alignment horizontal="center" vertical="center" shrinkToFit="1"/>
    </xf>
    <xf numFmtId="0" fontId="14" fillId="2" borderId="3" xfId="57" applyFont="1" applyFill="1" applyBorder="1" applyAlignment="1">
      <alignment horizontal="center" vertical="center" shrinkToFit="1"/>
    </xf>
    <xf numFmtId="0" fontId="2" fillId="2" borderId="3" xfId="0" applyFont="1" applyFill="1" applyBorder="1" applyAlignment="1">
      <alignment horizontal="center" vertical="center" shrinkToFit="1"/>
    </xf>
    <xf numFmtId="0" fontId="2" fillId="3" borderId="3" xfId="50" applyFont="1" applyFill="1" applyBorder="1" applyAlignment="1">
      <alignment horizontal="left" vertical="center" shrinkToFit="1"/>
    </xf>
    <xf numFmtId="0" fontId="2" fillId="3" borderId="3" xfId="0" applyFont="1" applyFill="1" applyBorder="1" applyAlignment="1">
      <alignment horizontal="left" vertical="center" shrinkToFit="1"/>
    </xf>
    <xf numFmtId="0" fontId="2" fillId="3" borderId="0" xfId="0" applyFont="1" applyFill="1" applyAlignment="1">
      <alignment horizontal="left" vertical="center"/>
    </xf>
    <xf numFmtId="0" fontId="1" fillId="0" borderId="6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vertical="center"/>
    </xf>
    <xf numFmtId="0" fontId="16" fillId="0" borderId="3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left" vertical="center" wrapText="1"/>
    </xf>
    <xf numFmtId="176" fontId="16" fillId="0" borderId="3" xfId="0" applyNumberFormat="1" applyFont="1" applyFill="1" applyBorder="1" applyAlignment="1">
      <alignment horizontal="center" vertical="center" wrapText="1"/>
    </xf>
    <xf numFmtId="177" fontId="17" fillId="0" borderId="3" xfId="0" applyNumberFormat="1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left" vertical="center" wrapText="1"/>
    </xf>
    <xf numFmtId="176" fontId="19" fillId="0" borderId="3" xfId="0" applyNumberFormat="1" applyFont="1" applyFill="1" applyBorder="1" applyAlignment="1">
      <alignment horizontal="center" vertical="center" wrapText="1"/>
    </xf>
    <xf numFmtId="177" fontId="20" fillId="0" borderId="3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21" fillId="0" borderId="3" xfId="0" applyFont="1" applyFill="1" applyBorder="1" applyAlignment="1">
      <alignment vertical="center" wrapText="1"/>
    </xf>
    <xf numFmtId="0" fontId="21" fillId="0" borderId="3" xfId="0" applyFont="1" applyFill="1" applyBorder="1" applyAlignment="1">
      <alignment horizontal="center" vertical="center" wrapText="1"/>
    </xf>
    <xf numFmtId="0" fontId="21" fillId="0" borderId="3" xfId="0" applyFont="1" applyFill="1" applyBorder="1" applyAlignment="1">
      <alignment horizontal="left" vertical="center" wrapText="1"/>
    </xf>
    <xf numFmtId="0" fontId="21" fillId="0" borderId="3" xfId="50" applyFont="1" applyFill="1" applyBorder="1" applyAlignment="1">
      <alignment horizontal="center" vertical="center" wrapText="1"/>
    </xf>
    <xf numFmtId="176" fontId="21" fillId="0" borderId="3" xfId="0" applyNumberFormat="1" applyFont="1" applyFill="1" applyBorder="1" applyAlignment="1">
      <alignment horizontal="center" vertical="center" wrapText="1"/>
    </xf>
    <xf numFmtId="177" fontId="22" fillId="0" borderId="3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vertical="center" wrapText="1"/>
    </xf>
    <xf numFmtId="177" fontId="10" fillId="0" borderId="3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/>
    </xf>
    <xf numFmtId="0" fontId="23" fillId="0" borderId="3" xfId="0" applyFont="1" applyFill="1" applyBorder="1" applyAlignment="1">
      <alignment horizontal="center" vertical="center" wrapText="1"/>
    </xf>
    <xf numFmtId="0" fontId="22" fillId="0" borderId="3" xfId="0" applyFont="1" applyFill="1" applyBorder="1" applyAlignment="1" applyProtection="1">
      <alignment horizontal="center" vertical="center" wrapText="1"/>
    </xf>
    <xf numFmtId="0" fontId="22" fillId="0" borderId="3" xfId="0" applyNumberFormat="1" applyFont="1" applyFill="1" applyBorder="1" applyAlignment="1" applyProtection="1">
      <alignment horizontal="center" vertical="center" wrapText="1"/>
    </xf>
    <xf numFmtId="0" fontId="22" fillId="0" borderId="3" xfId="0" applyFont="1" applyFill="1" applyBorder="1" applyAlignment="1" applyProtection="1">
      <alignment vertical="center" wrapText="1"/>
    </xf>
    <xf numFmtId="176" fontId="22" fillId="0" borderId="3" xfId="50" applyNumberFormat="1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21" fillId="0" borderId="3" xfId="0" applyFont="1" applyFill="1" applyBorder="1" applyAlignment="1">
      <alignment horizontal="center" vertical="center"/>
    </xf>
    <xf numFmtId="0" fontId="21" fillId="0" borderId="3" xfId="0" applyFont="1" applyFill="1" applyBorder="1" applyAlignment="1">
      <alignment vertical="center"/>
    </xf>
    <xf numFmtId="0" fontId="22" fillId="0" borderId="3" xfId="0" applyFont="1" applyFill="1" applyBorder="1" applyAlignment="1">
      <alignment horizontal="center" vertical="center" wrapText="1"/>
    </xf>
    <xf numFmtId="0" fontId="22" fillId="0" borderId="3" xfId="57" applyFont="1" applyFill="1" applyBorder="1" applyAlignment="1">
      <alignment horizontal="center" vertical="center" wrapText="1"/>
    </xf>
  </cellXfs>
  <cellStyles count="6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差_RESULTS" xfId="18"/>
    <cellStyle name="解释性文本" xfId="19" builtinId="53"/>
    <cellStyle name="标题 1" xfId="20" builtinId="16"/>
    <cellStyle name="常规 9" xfId="21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常规 2 2" xfId="46"/>
    <cellStyle name="40% - 强调文字颜色 5" xfId="47" builtinId="47"/>
    <cellStyle name="60% - 强调文字颜色 5" xfId="48" builtinId="48"/>
    <cellStyle name="强调文字颜色 6" xfId="49" builtinId="49"/>
    <cellStyle name="常规_2015年工赈建议计划(6月25)" xfId="50"/>
    <cellStyle name="40% - 强调文字颜色 6" xfId="51" builtinId="51"/>
    <cellStyle name="60% - 强调文字颜色 6" xfId="52" builtinId="52"/>
    <cellStyle name="常规 2" xfId="53"/>
    <cellStyle name="常规 3" xfId="54"/>
    <cellStyle name="常规 4" xfId="55"/>
    <cellStyle name="常规 5" xfId="56"/>
    <cellStyle name="常规_Sheet1" xfId="57"/>
    <cellStyle name="常规_明细表" xfId="58"/>
    <cellStyle name="样式 1" xfId="59"/>
    <cellStyle name="常规_陕西省贫困县统筹使用涉农资金基本情况统计表(草表)" xfId="60"/>
    <cellStyle name="常规_水利局整合清单" xfId="61"/>
    <cellStyle name="好_RESULTS" xfId="6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6</xdr:col>
      <xdr:colOff>0</xdr:colOff>
      <xdr:row>253</xdr:row>
      <xdr:rowOff>0</xdr:rowOff>
    </xdr:from>
    <xdr:to>
      <xdr:col>6</xdr:col>
      <xdr:colOff>66675</xdr:colOff>
      <xdr:row>253</xdr:row>
      <xdr:rowOff>28575</xdr:rowOff>
    </xdr:to>
    <xdr:sp>
      <xdr:nvSpPr>
        <xdr:cNvPr id="3073" name="Text Box 1"/>
        <xdr:cNvSpPr txBox="1">
          <a:spLocks noChangeArrowheads="1"/>
        </xdr:cNvSpPr>
      </xdr:nvSpPr>
      <xdr:spPr>
        <a:xfrm>
          <a:off x="4775835" y="135488680"/>
          <a:ext cx="66675" cy="28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253</xdr:row>
      <xdr:rowOff>0</xdr:rowOff>
    </xdr:from>
    <xdr:to>
      <xdr:col>6</xdr:col>
      <xdr:colOff>66675</xdr:colOff>
      <xdr:row>253</xdr:row>
      <xdr:rowOff>28575</xdr:rowOff>
    </xdr:to>
    <xdr:sp>
      <xdr:nvSpPr>
        <xdr:cNvPr id="3074" name="Text Box 2"/>
        <xdr:cNvSpPr txBox="1">
          <a:spLocks noChangeArrowheads="1"/>
        </xdr:cNvSpPr>
      </xdr:nvSpPr>
      <xdr:spPr>
        <a:xfrm>
          <a:off x="4775835" y="135488680"/>
          <a:ext cx="66675" cy="28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253</xdr:row>
      <xdr:rowOff>0</xdr:rowOff>
    </xdr:from>
    <xdr:to>
      <xdr:col>6</xdr:col>
      <xdr:colOff>66675</xdr:colOff>
      <xdr:row>253</xdr:row>
      <xdr:rowOff>28575</xdr:rowOff>
    </xdr:to>
    <xdr:sp>
      <xdr:nvSpPr>
        <xdr:cNvPr id="3075" name="Text Box 3"/>
        <xdr:cNvSpPr txBox="1">
          <a:spLocks noChangeArrowheads="1"/>
        </xdr:cNvSpPr>
      </xdr:nvSpPr>
      <xdr:spPr>
        <a:xfrm>
          <a:off x="4775835" y="135488680"/>
          <a:ext cx="66675" cy="28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253</xdr:row>
      <xdr:rowOff>0</xdr:rowOff>
    </xdr:from>
    <xdr:to>
      <xdr:col>6</xdr:col>
      <xdr:colOff>66675</xdr:colOff>
      <xdr:row>253</xdr:row>
      <xdr:rowOff>28575</xdr:rowOff>
    </xdr:to>
    <xdr:sp>
      <xdr:nvSpPr>
        <xdr:cNvPr id="3076" name="Text Box 4"/>
        <xdr:cNvSpPr txBox="1">
          <a:spLocks noChangeArrowheads="1"/>
        </xdr:cNvSpPr>
      </xdr:nvSpPr>
      <xdr:spPr>
        <a:xfrm>
          <a:off x="4775835" y="135488680"/>
          <a:ext cx="66675" cy="28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253</xdr:row>
      <xdr:rowOff>0</xdr:rowOff>
    </xdr:from>
    <xdr:to>
      <xdr:col>6</xdr:col>
      <xdr:colOff>66675</xdr:colOff>
      <xdr:row>253</xdr:row>
      <xdr:rowOff>28575</xdr:rowOff>
    </xdr:to>
    <xdr:sp>
      <xdr:nvSpPr>
        <xdr:cNvPr id="3077" name="Text Box 5"/>
        <xdr:cNvSpPr txBox="1">
          <a:spLocks noChangeArrowheads="1"/>
        </xdr:cNvSpPr>
      </xdr:nvSpPr>
      <xdr:spPr>
        <a:xfrm>
          <a:off x="4775835" y="135488680"/>
          <a:ext cx="66675" cy="28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253</xdr:row>
      <xdr:rowOff>0</xdr:rowOff>
    </xdr:from>
    <xdr:to>
      <xdr:col>6</xdr:col>
      <xdr:colOff>66675</xdr:colOff>
      <xdr:row>253</xdr:row>
      <xdr:rowOff>28575</xdr:rowOff>
    </xdr:to>
    <xdr:sp>
      <xdr:nvSpPr>
        <xdr:cNvPr id="3078" name="Text Box 6"/>
        <xdr:cNvSpPr txBox="1">
          <a:spLocks noChangeArrowheads="1"/>
        </xdr:cNvSpPr>
      </xdr:nvSpPr>
      <xdr:spPr>
        <a:xfrm>
          <a:off x="4775835" y="135488680"/>
          <a:ext cx="66675" cy="28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12</xdr:col>
      <xdr:colOff>219075</xdr:colOff>
      <xdr:row>253</xdr:row>
      <xdr:rowOff>0</xdr:rowOff>
    </xdr:from>
    <xdr:to>
      <xdr:col>12</xdr:col>
      <xdr:colOff>276225</xdr:colOff>
      <xdr:row>253</xdr:row>
      <xdr:rowOff>28575</xdr:rowOff>
    </xdr:to>
    <xdr:sp>
      <xdr:nvSpPr>
        <xdr:cNvPr id="3079" name="Text Box 7"/>
        <xdr:cNvSpPr txBox="1">
          <a:spLocks noChangeArrowheads="1"/>
        </xdr:cNvSpPr>
      </xdr:nvSpPr>
      <xdr:spPr>
        <a:xfrm>
          <a:off x="7944485" y="135488680"/>
          <a:ext cx="57150" cy="28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253</xdr:row>
      <xdr:rowOff>0</xdr:rowOff>
    </xdr:from>
    <xdr:to>
      <xdr:col>6</xdr:col>
      <xdr:colOff>66675</xdr:colOff>
      <xdr:row>253</xdr:row>
      <xdr:rowOff>28575</xdr:rowOff>
    </xdr:to>
    <xdr:sp>
      <xdr:nvSpPr>
        <xdr:cNvPr id="3080" name="Text Box 11"/>
        <xdr:cNvSpPr txBox="1">
          <a:spLocks noChangeArrowheads="1"/>
        </xdr:cNvSpPr>
      </xdr:nvSpPr>
      <xdr:spPr>
        <a:xfrm>
          <a:off x="4775835" y="135488680"/>
          <a:ext cx="66675" cy="28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253</xdr:row>
      <xdr:rowOff>0</xdr:rowOff>
    </xdr:from>
    <xdr:to>
      <xdr:col>6</xdr:col>
      <xdr:colOff>66675</xdr:colOff>
      <xdr:row>253</xdr:row>
      <xdr:rowOff>28575</xdr:rowOff>
    </xdr:to>
    <xdr:sp>
      <xdr:nvSpPr>
        <xdr:cNvPr id="3081" name="Text Box 12"/>
        <xdr:cNvSpPr txBox="1">
          <a:spLocks noChangeArrowheads="1"/>
        </xdr:cNvSpPr>
      </xdr:nvSpPr>
      <xdr:spPr>
        <a:xfrm>
          <a:off x="4775835" y="135488680"/>
          <a:ext cx="66675" cy="28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253</xdr:row>
      <xdr:rowOff>0</xdr:rowOff>
    </xdr:from>
    <xdr:to>
      <xdr:col>13</xdr:col>
      <xdr:colOff>66675</xdr:colOff>
      <xdr:row>253</xdr:row>
      <xdr:rowOff>9525</xdr:rowOff>
    </xdr:to>
    <xdr:sp>
      <xdr:nvSpPr>
        <xdr:cNvPr id="3082" name="Text Box 14"/>
        <xdr:cNvSpPr txBox="1">
          <a:spLocks noChangeArrowheads="1"/>
        </xdr:cNvSpPr>
      </xdr:nvSpPr>
      <xdr:spPr>
        <a:xfrm>
          <a:off x="8265795" y="135488680"/>
          <a:ext cx="66675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253</xdr:row>
      <xdr:rowOff>0</xdr:rowOff>
    </xdr:from>
    <xdr:to>
      <xdr:col>6</xdr:col>
      <xdr:colOff>66675</xdr:colOff>
      <xdr:row>253</xdr:row>
      <xdr:rowOff>28575</xdr:rowOff>
    </xdr:to>
    <xdr:sp>
      <xdr:nvSpPr>
        <xdr:cNvPr id="3083" name="Text Box 15"/>
        <xdr:cNvSpPr txBox="1">
          <a:spLocks noChangeArrowheads="1"/>
        </xdr:cNvSpPr>
      </xdr:nvSpPr>
      <xdr:spPr>
        <a:xfrm>
          <a:off x="4775835" y="135488680"/>
          <a:ext cx="66675" cy="28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253</xdr:row>
      <xdr:rowOff>0</xdr:rowOff>
    </xdr:from>
    <xdr:to>
      <xdr:col>6</xdr:col>
      <xdr:colOff>66675</xdr:colOff>
      <xdr:row>253</xdr:row>
      <xdr:rowOff>28575</xdr:rowOff>
    </xdr:to>
    <xdr:sp>
      <xdr:nvSpPr>
        <xdr:cNvPr id="3084" name="Text Box 16"/>
        <xdr:cNvSpPr txBox="1">
          <a:spLocks noChangeArrowheads="1"/>
        </xdr:cNvSpPr>
      </xdr:nvSpPr>
      <xdr:spPr>
        <a:xfrm>
          <a:off x="4775835" y="135488680"/>
          <a:ext cx="66675" cy="28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253</xdr:row>
      <xdr:rowOff>0</xdr:rowOff>
    </xdr:from>
    <xdr:to>
      <xdr:col>6</xdr:col>
      <xdr:colOff>66675</xdr:colOff>
      <xdr:row>253</xdr:row>
      <xdr:rowOff>28575</xdr:rowOff>
    </xdr:to>
    <xdr:sp>
      <xdr:nvSpPr>
        <xdr:cNvPr id="3085" name="Text Box 22"/>
        <xdr:cNvSpPr txBox="1">
          <a:spLocks noChangeArrowheads="1"/>
        </xdr:cNvSpPr>
      </xdr:nvSpPr>
      <xdr:spPr>
        <a:xfrm>
          <a:off x="4775835" y="135488680"/>
          <a:ext cx="66675" cy="28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253</xdr:row>
      <xdr:rowOff>0</xdr:rowOff>
    </xdr:from>
    <xdr:to>
      <xdr:col>6</xdr:col>
      <xdr:colOff>66675</xdr:colOff>
      <xdr:row>253</xdr:row>
      <xdr:rowOff>28575</xdr:rowOff>
    </xdr:to>
    <xdr:sp>
      <xdr:nvSpPr>
        <xdr:cNvPr id="3086" name="Text Box 23"/>
        <xdr:cNvSpPr txBox="1">
          <a:spLocks noChangeArrowheads="1"/>
        </xdr:cNvSpPr>
      </xdr:nvSpPr>
      <xdr:spPr>
        <a:xfrm>
          <a:off x="4775835" y="135488680"/>
          <a:ext cx="66675" cy="28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253</xdr:row>
      <xdr:rowOff>0</xdr:rowOff>
    </xdr:from>
    <xdr:to>
      <xdr:col>6</xdr:col>
      <xdr:colOff>85725</xdr:colOff>
      <xdr:row>253</xdr:row>
      <xdr:rowOff>28575</xdr:rowOff>
    </xdr:to>
    <xdr:sp>
      <xdr:nvSpPr>
        <xdr:cNvPr id="3087" name="Text Box 3461"/>
        <xdr:cNvSpPr txBox="1">
          <a:spLocks noChangeArrowheads="1"/>
        </xdr:cNvSpPr>
      </xdr:nvSpPr>
      <xdr:spPr>
        <a:xfrm>
          <a:off x="4775835" y="135488680"/>
          <a:ext cx="85725" cy="28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253</xdr:row>
      <xdr:rowOff>0</xdr:rowOff>
    </xdr:from>
    <xdr:to>
      <xdr:col>6</xdr:col>
      <xdr:colOff>85725</xdr:colOff>
      <xdr:row>253</xdr:row>
      <xdr:rowOff>28575</xdr:rowOff>
    </xdr:to>
    <xdr:sp>
      <xdr:nvSpPr>
        <xdr:cNvPr id="3088" name="Text Box 3462"/>
        <xdr:cNvSpPr txBox="1">
          <a:spLocks noChangeArrowheads="1"/>
        </xdr:cNvSpPr>
      </xdr:nvSpPr>
      <xdr:spPr>
        <a:xfrm>
          <a:off x="4775835" y="135488680"/>
          <a:ext cx="85725" cy="28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253</xdr:row>
      <xdr:rowOff>0</xdr:rowOff>
    </xdr:from>
    <xdr:to>
      <xdr:col>6</xdr:col>
      <xdr:colOff>85725</xdr:colOff>
      <xdr:row>253</xdr:row>
      <xdr:rowOff>28575</xdr:rowOff>
    </xdr:to>
    <xdr:sp>
      <xdr:nvSpPr>
        <xdr:cNvPr id="3089" name="Text Box 3463"/>
        <xdr:cNvSpPr txBox="1">
          <a:spLocks noChangeArrowheads="1"/>
        </xdr:cNvSpPr>
      </xdr:nvSpPr>
      <xdr:spPr>
        <a:xfrm>
          <a:off x="4775835" y="135488680"/>
          <a:ext cx="85725" cy="28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253</xdr:row>
      <xdr:rowOff>0</xdr:rowOff>
    </xdr:from>
    <xdr:to>
      <xdr:col>6</xdr:col>
      <xdr:colOff>85725</xdr:colOff>
      <xdr:row>253</xdr:row>
      <xdr:rowOff>28575</xdr:rowOff>
    </xdr:to>
    <xdr:sp>
      <xdr:nvSpPr>
        <xdr:cNvPr id="3090" name="Text Box 3464"/>
        <xdr:cNvSpPr txBox="1">
          <a:spLocks noChangeArrowheads="1"/>
        </xdr:cNvSpPr>
      </xdr:nvSpPr>
      <xdr:spPr>
        <a:xfrm>
          <a:off x="4775835" y="135488680"/>
          <a:ext cx="85725" cy="28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253</xdr:row>
      <xdr:rowOff>0</xdr:rowOff>
    </xdr:from>
    <xdr:to>
      <xdr:col>6</xdr:col>
      <xdr:colOff>85725</xdr:colOff>
      <xdr:row>253</xdr:row>
      <xdr:rowOff>28575</xdr:rowOff>
    </xdr:to>
    <xdr:sp>
      <xdr:nvSpPr>
        <xdr:cNvPr id="3091" name="Text Box 3465"/>
        <xdr:cNvSpPr txBox="1">
          <a:spLocks noChangeArrowheads="1"/>
        </xdr:cNvSpPr>
      </xdr:nvSpPr>
      <xdr:spPr>
        <a:xfrm>
          <a:off x="4775835" y="135488680"/>
          <a:ext cx="85725" cy="28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253</xdr:row>
      <xdr:rowOff>0</xdr:rowOff>
    </xdr:from>
    <xdr:to>
      <xdr:col>6</xdr:col>
      <xdr:colOff>85725</xdr:colOff>
      <xdr:row>253</xdr:row>
      <xdr:rowOff>28575</xdr:rowOff>
    </xdr:to>
    <xdr:sp>
      <xdr:nvSpPr>
        <xdr:cNvPr id="3092" name="Text Box 3466"/>
        <xdr:cNvSpPr txBox="1">
          <a:spLocks noChangeArrowheads="1"/>
        </xdr:cNvSpPr>
      </xdr:nvSpPr>
      <xdr:spPr>
        <a:xfrm>
          <a:off x="4775835" y="135488680"/>
          <a:ext cx="85725" cy="28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253</xdr:row>
      <xdr:rowOff>0</xdr:rowOff>
    </xdr:from>
    <xdr:to>
      <xdr:col>6</xdr:col>
      <xdr:colOff>85725</xdr:colOff>
      <xdr:row>253</xdr:row>
      <xdr:rowOff>28575</xdr:rowOff>
    </xdr:to>
    <xdr:sp>
      <xdr:nvSpPr>
        <xdr:cNvPr id="3093" name="Text Box 3467"/>
        <xdr:cNvSpPr txBox="1">
          <a:spLocks noChangeArrowheads="1"/>
        </xdr:cNvSpPr>
      </xdr:nvSpPr>
      <xdr:spPr>
        <a:xfrm>
          <a:off x="4775835" y="135488680"/>
          <a:ext cx="85725" cy="28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253</xdr:row>
      <xdr:rowOff>0</xdr:rowOff>
    </xdr:from>
    <xdr:to>
      <xdr:col>6</xdr:col>
      <xdr:colOff>85725</xdr:colOff>
      <xdr:row>253</xdr:row>
      <xdr:rowOff>28575</xdr:rowOff>
    </xdr:to>
    <xdr:sp>
      <xdr:nvSpPr>
        <xdr:cNvPr id="3094" name="Text Box 13"/>
        <xdr:cNvSpPr txBox="1">
          <a:spLocks noChangeArrowheads="1"/>
        </xdr:cNvSpPr>
      </xdr:nvSpPr>
      <xdr:spPr>
        <a:xfrm>
          <a:off x="4775835" y="135488680"/>
          <a:ext cx="85725" cy="28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253</xdr:row>
      <xdr:rowOff>0</xdr:rowOff>
    </xdr:from>
    <xdr:to>
      <xdr:col>6</xdr:col>
      <xdr:colOff>66675</xdr:colOff>
      <xdr:row>253</xdr:row>
      <xdr:rowOff>28575</xdr:rowOff>
    </xdr:to>
    <xdr:sp>
      <xdr:nvSpPr>
        <xdr:cNvPr id="3095" name="Text Box 3469"/>
        <xdr:cNvSpPr txBox="1">
          <a:spLocks noChangeArrowheads="1"/>
        </xdr:cNvSpPr>
      </xdr:nvSpPr>
      <xdr:spPr>
        <a:xfrm>
          <a:off x="4775835" y="135488680"/>
          <a:ext cx="66675" cy="28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253</xdr:row>
      <xdr:rowOff>0</xdr:rowOff>
    </xdr:from>
    <xdr:to>
      <xdr:col>6</xdr:col>
      <xdr:colOff>66675</xdr:colOff>
      <xdr:row>253</xdr:row>
      <xdr:rowOff>28575</xdr:rowOff>
    </xdr:to>
    <xdr:sp>
      <xdr:nvSpPr>
        <xdr:cNvPr id="3096" name="Text Box 3470"/>
        <xdr:cNvSpPr txBox="1">
          <a:spLocks noChangeArrowheads="1"/>
        </xdr:cNvSpPr>
      </xdr:nvSpPr>
      <xdr:spPr>
        <a:xfrm>
          <a:off x="4775835" y="135488680"/>
          <a:ext cx="66675" cy="28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253</xdr:row>
      <xdr:rowOff>0</xdr:rowOff>
    </xdr:from>
    <xdr:to>
      <xdr:col>6</xdr:col>
      <xdr:colOff>66675</xdr:colOff>
      <xdr:row>253</xdr:row>
      <xdr:rowOff>28575</xdr:rowOff>
    </xdr:to>
    <xdr:sp>
      <xdr:nvSpPr>
        <xdr:cNvPr id="3097" name="Text Box 3471"/>
        <xdr:cNvSpPr txBox="1">
          <a:spLocks noChangeArrowheads="1"/>
        </xdr:cNvSpPr>
      </xdr:nvSpPr>
      <xdr:spPr>
        <a:xfrm>
          <a:off x="4775835" y="135488680"/>
          <a:ext cx="66675" cy="28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253</xdr:row>
      <xdr:rowOff>0</xdr:rowOff>
    </xdr:from>
    <xdr:to>
      <xdr:col>6</xdr:col>
      <xdr:colOff>66675</xdr:colOff>
      <xdr:row>253</xdr:row>
      <xdr:rowOff>28575</xdr:rowOff>
    </xdr:to>
    <xdr:sp>
      <xdr:nvSpPr>
        <xdr:cNvPr id="3098" name="Text Box 3472"/>
        <xdr:cNvSpPr txBox="1">
          <a:spLocks noChangeArrowheads="1"/>
        </xdr:cNvSpPr>
      </xdr:nvSpPr>
      <xdr:spPr>
        <a:xfrm>
          <a:off x="4775835" y="135488680"/>
          <a:ext cx="66675" cy="28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253</xdr:row>
      <xdr:rowOff>0</xdr:rowOff>
    </xdr:from>
    <xdr:to>
      <xdr:col>6</xdr:col>
      <xdr:colOff>66675</xdr:colOff>
      <xdr:row>253</xdr:row>
      <xdr:rowOff>28575</xdr:rowOff>
    </xdr:to>
    <xdr:sp>
      <xdr:nvSpPr>
        <xdr:cNvPr id="3099" name="Text Box 3473"/>
        <xdr:cNvSpPr txBox="1">
          <a:spLocks noChangeArrowheads="1"/>
        </xdr:cNvSpPr>
      </xdr:nvSpPr>
      <xdr:spPr>
        <a:xfrm>
          <a:off x="4775835" y="135488680"/>
          <a:ext cx="66675" cy="28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253</xdr:row>
      <xdr:rowOff>0</xdr:rowOff>
    </xdr:from>
    <xdr:to>
      <xdr:col>6</xdr:col>
      <xdr:colOff>66675</xdr:colOff>
      <xdr:row>253</xdr:row>
      <xdr:rowOff>28575</xdr:rowOff>
    </xdr:to>
    <xdr:sp>
      <xdr:nvSpPr>
        <xdr:cNvPr id="3100" name="Text Box 3474"/>
        <xdr:cNvSpPr txBox="1">
          <a:spLocks noChangeArrowheads="1"/>
        </xdr:cNvSpPr>
      </xdr:nvSpPr>
      <xdr:spPr>
        <a:xfrm>
          <a:off x="4775835" y="135488680"/>
          <a:ext cx="66675" cy="28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12</xdr:col>
      <xdr:colOff>219075</xdr:colOff>
      <xdr:row>253</xdr:row>
      <xdr:rowOff>0</xdr:rowOff>
    </xdr:from>
    <xdr:to>
      <xdr:col>12</xdr:col>
      <xdr:colOff>276225</xdr:colOff>
      <xdr:row>253</xdr:row>
      <xdr:rowOff>9525</xdr:rowOff>
    </xdr:to>
    <xdr:sp>
      <xdr:nvSpPr>
        <xdr:cNvPr id="3101" name="Text Box 3475"/>
        <xdr:cNvSpPr txBox="1">
          <a:spLocks noChangeArrowheads="1"/>
        </xdr:cNvSpPr>
      </xdr:nvSpPr>
      <xdr:spPr>
        <a:xfrm>
          <a:off x="7944485" y="135488680"/>
          <a:ext cx="5715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253</xdr:row>
      <xdr:rowOff>0</xdr:rowOff>
    </xdr:from>
    <xdr:to>
      <xdr:col>6</xdr:col>
      <xdr:colOff>66675</xdr:colOff>
      <xdr:row>253</xdr:row>
      <xdr:rowOff>28575</xdr:rowOff>
    </xdr:to>
    <xdr:sp>
      <xdr:nvSpPr>
        <xdr:cNvPr id="3102" name="Text Box 3476"/>
        <xdr:cNvSpPr txBox="1">
          <a:spLocks noChangeArrowheads="1"/>
        </xdr:cNvSpPr>
      </xdr:nvSpPr>
      <xdr:spPr>
        <a:xfrm>
          <a:off x="4775835" y="135488680"/>
          <a:ext cx="66675" cy="28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253</xdr:row>
      <xdr:rowOff>0</xdr:rowOff>
    </xdr:from>
    <xdr:to>
      <xdr:col>6</xdr:col>
      <xdr:colOff>66675</xdr:colOff>
      <xdr:row>253</xdr:row>
      <xdr:rowOff>28575</xdr:rowOff>
    </xdr:to>
    <xdr:sp>
      <xdr:nvSpPr>
        <xdr:cNvPr id="3103" name="Text Box 3477"/>
        <xdr:cNvSpPr txBox="1">
          <a:spLocks noChangeArrowheads="1"/>
        </xdr:cNvSpPr>
      </xdr:nvSpPr>
      <xdr:spPr>
        <a:xfrm>
          <a:off x="4775835" y="135488680"/>
          <a:ext cx="66675" cy="28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253</xdr:row>
      <xdr:rowOff>0</xdr:rowOff>
    </xdr:from>
    <xdr:to>
      <xdr:col>6</xdr:col>
      <xdr:colOff>66675</xdr:colOff>
      <xdr:row>253</xdr:row>
      <xdr:rowOff>28575</xdr:rowOff>
    </xdr:to>
    <xdr:sp>
      <xdr:nvSpPr>
        <xdr:cNvPr id="3104" name="Text Box 3478"/>
        <xdr:cNvSpPr txBox="1">
          <a:spLocks noChangeArrowheads="1"/>
        </xdr:cNvSpPr>
      </xdr:nvSpPr>
      <xdr:spPr>
        <a:xfrm>
          <a:off x="4775835" y="135488680"/>
          <a:ext cx="66675" cy="28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253</xdr:row>
      <xdr:rowOff>0</xdr:rowOff>
    </xdr:from>
    <xdr:to>
      <xdr:col>6</xdr:col>
      <xdr:colOff>66675</xdr:colOff>
      <xdr:row>253</xdr:row>
      <xdr:rowOff>28575</xdr:rowOff>
    </xdr:to>
    <xdr:sp>
      <xdr:nvSpPr>
        <xdr:cNvPr id="3105" name="Text Box 3479"/>
        <xdr:cNvSpPr txBox="1">
          <a:spLocks noChangeArrowheads="1"/>
        </xdr:cNvSpPr>
      </xdr:nvSpPr>
      <xdr:spPr>
        <a:xfrm>
          <a:off x="4775835" y="135488680"/>
          <a:ext cx="66675" cy="28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253</xdr:row>
      <xdr:rowOff>0</xdr:rowOff>
    </xdr:from>
    <xdr:to>
      <xdr:col>6</xdr:col>
      <xdr:colOff>66675</xdr:colOff>
      <xdr:row>253</xdr:row>
      <xdr:rowOff>28575</xdr:rowOff>
    </xdr:to>
    <xdr:sp>
      <xdr:nvSpPr>
        <xdr:cNvPr id="3106" name="Text Box 3480"/>
        <xdr:cNvSpPr txBox="1">
          <a:spLocks noChangeArrowheads="1"/>
        </xdr:cNvSpPr>
      </xdr:nvSpPr>
      <xdr:spPr>
        <a:xfrm>
          <a:off x="4775835" y="135488680"/>
          <a:ext cx="66675" cy="28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253</xdr:row>
      <xdr:rowOff>0</xdr:rowOff>
    </xdr:from>
    <xdr:to>
      <xdr:col>6</xdr:col>
      <xdr:colOff>66675</xdr:colOff>
      <xdr:row>253</xdr:row>
      <xdr:rowOff>28575</xdr:rowOff>
    </xdr:to>
    <xdr:sp>
      <xdr:nvSpPr>
        <xdr:cNvPr id="3107" name="Text Box 3481"/>
        <xdr:cNvSpPr txBox="1">
          <a:spLocks noChangeArrowheads="1"/>
        </xdr:cNvSpPr>
      </xdr:nvSpPr>
      <xdr:spPr>
        <a:xfrm>
          <a:off x="4775835" y="135488680"/>
          <a:ext cx="66675" cy="28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253</xdr:row>
      <xdr:rowOff>0</xdr:rowOff>
    </xdr:from>
    <xdr:to>
      <xdr:col>6</xdr:col>
      <xdr:colOff>85725</xdr:colOff>
      <xdr:row>253</xdr:row>
      <xdr:rowOff>28575</xdr:rowOff>
    </xdr:to>
    <xdr:sp>
      <xdr:nvSpPr>
        <xdr:cNvPr id="3108" name="Text Box 3482"/>
        <xdr:cNvSpPr txBox="1">
          <a:spLocks noChangeArrowheads="1"/>
        </xdr:cNvSpPr>
      </xdr:nvSpPr>
      <xdr:spPr>
        <a:xfrm>
          <a:off x="4775835" y="135488680"/>
          <a:ext cx="85725" cy="28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253</xdr:row>
      <xdr:rowOff>0</xdr:rowOff>
    </xdr:from>
    <xdr:to>
      <xdr:col>6</xdr:col>
      <xdr:colOff>85725</xdr:colOff>
      <xdr:row>253</xdr:row>
      <xdr:rowOff>28575</xdr:rowOff>
    </xdr:to>
    <xdr:sp>
      <xdr:nvSpPr>
        <xdr:cNvPr id="3109" name="Text Box 3483"/>
        <xdr:cNvSpPr txBox="1">
          <a:spLocks noChangeArrowheads="1"/>
        </xdr:cNvSpPr>
      </xdr:nvSpPr>
      <xdr:spPr>
        <a:xfrm>
          <a:off x="4775835" y="135488680"/>
          <a:ext cx="85725" cy="28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253</xdr:row>
      <xdr:rowOff>0</xdr:rowOff>
    </xdr:from>
    <xdr:to>
      <xdr:col>6</xdr:col>
      <xdr:colOff>85725</xdr:colOff>
      <xdr:row>253</xdr:row>
      <xdr:rowOff>28575</xdr:rowOff>
    </xdr:to>
    <xdr:sp>
      <xdr:nvSpPr>
        <xdr:cNvPr id="3110" name="Text Box 3484"/>
        <xdr:cNvSpPr txBox="1">
          <a:spLocks noChangeArrowheads="1"/>
        </xdr:cNvSpPr>
      </xdr:nvSpPr>
      <xdr:spPr>
        <a:xfrm>
          <a:off x="4775835" y="135488680"/>
          <a:ext cx="85725" cy="28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253</xdr:row>
      <xdr:rowOff>0</xdr:rowOff>
    </xdr:from>
    <xdr:to>
      <xdr:col>6</xdr:col>
      <xdr:colOff>85725</xdr:colOff>
      <xdr:row>253</xdr:row>
      <xdr:rowOff>28575</xdr:rowOff>
    </xdr:to>
    <xdr:sp>
      <xdr:nvSpPr>
        <xdr:cNvPr id="3111" name="Text Box 3485"/>
        <xdr:cNvSpPr txBox="1">
          <a:spLocks noChangeArrowheads="1"/>
        </xdr:cNvSpPr>
      </xdr:nvSpPr>
      <xdr:spPr>
        <a:xfrm>
          <a:off x="4775835" y="135488680"/>
          <a:ext cx="85725" cy="28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253</xdr:row>
      <xdr:rowOff>0</xdr:rowOff>
    </xdr:from>
    <xdr:to>
      <xdr:col>6</xdr:col>
      <xdr:colOff>85725</xdr:colOff>
      <xdr:row>253</xdr:row>
      <xdr:rowOff>28575</xdr:rowOff>
    </xdr:to>
    <xdr:sp>
      <xdr:nvSpPr>
        <xdr:cNvPr id="3112" name="Text Box 3486"/>
        <xdr:cNvSpPr txBox="1">
          <a:spLocks noChangeArrowheads="1"/>
        </xdr:cNvSpPr>
      </xdr:nvSpPr>
      <xdr:spPr>
        <a:xfrm>
          <a:off x="4775835" y="135488680"/>
          <a:ext cx="85725" cy="28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253</xdr:row>
      <xdr:rowOff>0</xdr:rowOff>
    </xdr:from>
    <xdr:to>
      <xdr:col>6</xdr:col>
      <xdr:colOff>85725</xdr:colOff>
      <xdr:row>253</xdr:row>
      <xdr:rowOff>28575</xdr:rowOff>
    </xdr:to>
    <xdr:sp>
      <xdr:nvSpPr>
        <xdr:cNvPr id="3113" name="Text Box 3487"/>
        <xdr:cNvSpPr txBox="1">
          <a:spLocks noChangeArrowheads="1"/>
        </xdr:cNvSpPr>
      </xdr:nvSpPr>
      <xdr:spPr>
        <a:xfrm>
          <a:off x="4775835" y="135488680"/>
          <a:ext cx="85725" cy="28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253</xdr:row>
      <xdr:rowOff>0</xdr:rowOff>
    </xdr:from>
    <xdr:to>
      <xdr:col>6</xdr:col>
      <xdr:colOff>85725</xdr:colOff>
      <xdr:row>253</xdr:row>
      <xdr:rowOff>28575</xdr:rowOff>
    </xdr:to>
    <xdr:sp>
      <xdr:nvSpPr>
        <xdr:cNvPr id="3114" name="Text Box 3488"/>
        <xdr:cNvSpPr txBox="1">
          <a:spLocks noChangeArrowheads="1"/>
        </xdr:cNvSpPr>
      </xdr:nvSpPr>
      <xdr:spPr>
        <a:xfrm>
          <a:off x="4775835" y="135488680"/>
          <a:ext cx="85725" cy="28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253</xdr:row>
      <xdr:rowOff>0</xdr:rowOff>
    </xdr:from>
    <xdr:to>
      <xdr:col>6</xdr:col>
      <xdr:colOff>85725</xdr:colOff>
      <xdr:row>253</xdr:row>
      <xdr:rowOff>28575</xdr:rowOff>
    </xdr:to>
    <xdr:sp>
      <xdr:nvSpPr>
        <xdr:cNvPr id="3115" name="Text Box 3489"/>
        <xdr:cNvSpPr txBox="1">
          <a:spLocks noChangeArrowheads="1"/>
        </xdr:cNvSpPr>
      </xdr:nvSpPr>
      <xdr:spPr>
        <a:xfrm>
          <a:off x="4775835" y="135488680"/>
          <a:ext cx="85725" cy="28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253</xdr:row>
      <xdr:rowOff>0</xdr:rowOff>
    </xdr:from>
    <xdr:to>
      <xdr:col>6</xdr:col>
      <xdr:colOff>66675</xdr:colOff>
      <xdr:row>253</xdr:row>
      <xdr:rowOff>28575</xdr:rowOff>
    </xdr:to>
    <xdr:sp>
      <xdr:nvSpPr>
        <xdr:cNvPr id="3116" name="Text Box 1"/>
        <xdr:cNvSpPr txBox="1">
          <a:spLocks noChangeArrowheads="1"/>
        </xdr:cNvSpPr>
      </xdr:nvSpPr>
      <xdr:spPr>
        <a:xfrm>
          <a:off x="4775835" y="135488680"/>
          <a:ext cx="66675" cy="28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253</xdr:row>
      <xdr:rowOff>0</xdr:rowOff>
    </xdr:from>
    <xdr:to>
      <xdr:col>6</xdr:col>
      <xdr:colOff>66675</xdr:colOff>
      <xdr:row>253</xdr:row>
      <xdr:rowOff>28575</xdr:rowOff>
    </xdr:to>
    <xdr:sp>
      <xdr:nvSpPr>
        <xdr:cNvPr id="3117" name="Text Box 2"/>
        <xdr:cNvSpPr txBox="1">
          <a:spLocks noChangeArrowheads="1"/>
        </xdr:cNvSpPr>
      </xdr:nvSpPr>
      <xdr:spPr>
        <a:xfrm>
          <a:off x="4775835" y="135488680"/>
          <a:ext cx="66675" cy="28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253</xdr:row>
      <xdr:rowOff>0</xdr:rowOff>
    </xdr:from>
    <xdr:to>
      <xdr:col>6</xdr:col>
      <xdr:colOff>66675</xdr:colOff>
      <xdr:row>253</xdr:row>
      <xdr:rowOff>28575</xdr:rowOff>
    </xdr:to>
    <xdr:sp>
      <xdr:nvSpPr>
        <xdr:cNvPr id="3118" name="Text Box 3"/>
        <xdr:cNvSpPr txBox="1">
          <a:spLocks noChangeArrowheads="1"/>
        </xdr:cNvSpPr>
      </xdr:nvSpPr>
      <xdr:spPr>
        <a:xfrm>
          <a:off x="4775835" y="135488680"/>
          <a:ext cx="66675" cy="28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253</xdr:row>
      <xdr:rowOff>0</xdr:rowOff>
    </xdr:from>
    <xdr:to>
      <xdr:col>6</xdr:col>
      <xdr:colOff>66675</xdr:colOff>
      <xdr:row>253</xdr:row>
      <xdr:rowOff>28575</xdr:rowOff>
    </xdr:to>
    <xdr:sp>
      <xdr:nvSpPr>
        <xdr:cNvPr id="3119" name="Text Box 4"/>
        <xdr:cNvSpPr txBox="1">
          <a:spLocks noChangeArrowheads="1"/>
        </xdr:cNvSpPr>
      </xdr:nvSpPr>
      <xdr:spPr>
        <a:xfrm>
          <a:off x="4775835" y="135488680"/>
          <a:ext cx="66675" cy="28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253</xdr:row>
      <xdr:rowOff>0</xdr:rowOff>
    </xdr:from>
    <xdr:to>
      <xdr:col>6</xdr:col>
      <xdr:colOff>66675</xdr:colOff>
      <xdr:row>253</xdr:row>
      <xdr:rowOff>28575</xdr:rowOff>
    </xdr:to>
    <xdr:sp>
      <xdr:nvSpPr>
        <xdr:cNvPr id="3120" name="Text Box 5"/>
        <xdr:cNvSpPr txBox="1">
          <a:spLocks noChangeArrowheads="1"/>
        </xdr:cNvSpPr>
      </xdr:nvSpPr>
      <xdr:spPr>
        <a:xfrm>
          <a:off x="4775835" y="135488680"/>
          <a:ext cx="66675" cy="28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253</xdr:row>
      <xdr:rowOff>0</xdr:rowOff>
    </xdr:from>
    <xdr:to>
      <xdr:col>6</xdr:col>
      <xdr:colOff>66675</xdr:colOff>
      <xdr:row>253</xdr:row>
      <xdr:rowOff>28575</xdr:rowOff>
    </xdr:to>
    <xdr:sp>
      <xdr:nvSpPr>
        <xdr:cNvPr id="3121" name="Text Box 6"/>
        <xdr:cNvSpPr txBox="1">
          <a:spLocks noChangeArrowheads="1"/>
        </xdr:cNvSpPr>
      </xdr:nvSpPr>
      <xdr:spPr>
        <a:xfrm>
          <a:off x="4775835" y="135488680"/>
          <a:ext cx="66675" cy="28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12</xdr:col>
      <xdr:colOff>219075</xdr:colOff>
      <xdr:row>253</xdr:row>
      <xdr:rowOff>0</xdr:rowOff>
    </xdr:from>
    <xdr:to>
      <xdr:col>12</xdr:col>
      <xdr:colOff>276225</xdr:colOff>
      <xdr:row>253</xdr:row>
      <xdr:rowOff>28575</xdr:rowOff>
    </xdr:to>
    <xdr:sp>
      <xdr:nvSpPr>
        <xdr:cNvPr id="3122" name="Text Box 7"/>
        <xdr:cNvSpPr txBox="1">
          <a:spLocks noChangeArrowheads="1"/>
        </xdr:cNvSpPr>
      </xdr:nvSpPr>
      <xdr:spPr>
        <a:xfrm>
          <a:off x="7944485" y="135488680"/>
          <a:ext cx="57150" cy="28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253</xdr:row>
      <xdr:rowOff>0</xdr:rowOff>
    </xdr:from>
    <xdr:to>
      <xdr:col>6</xdr:col>
      <xdr:colOff>66675</xdr:colOff>
      <xdr:row>253</xdr:row>
      <xdr:rowOff>28575</xdr:rowOff>
    </xdr:to>
    <xdr:sp>
      <xdr:nvSpPr>
        <xdr:cNvPr id="3123" name="Text Box 11"/>
        <xdr:cNvSpPr txBox="1">
          <a:spLocks noChangeArrowheads="1"/>
        </xdr:cNvSpPr>
      </xdr:nvSpPr>
      <xdr:spPr>
        <a:xfrm>
          <a:off x="4775835" y="135488680"/>
          <a:ext cx="66675" cy="28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253</xdr:row>
      <xdr:rowOff>0</xdr:rowOff>
    </xdr:from>
    <xdr:to>
      <xdr:col>6</xdr:col>
      <xdr:colOff>66675</xdr:colOff>
      <xdr:row>253</xdr:row>
      <xdr:rowOff>28575</xdr:rowOff>
    </xdr:to>
    <xdr:sp>
      <xdr:nvSpPr>
        <xdr:cNvPr id="3124" name="Text Box 12"/>
        <xdr:cNvSpPr txBox="1">
          <a:spLocks noChangeArrowheads="1"/>
        </xdr:cNvSpPr>
      </xdr:nvSpPr>
      <xdr:spPr>
        <a:xfrm>
          <a:off x="4775835" y="135488680"/>
          <a:ext cx="66675" cy="28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253</xdr:row>
      <xdr:rowOff>0</xdr:rowOff>
    </xdr:from>
    <xdr:to>
      <xdr:col>13</xdr:col>
      <xdr:colOff>66675</xdr:colOff>
      <xdr:row>253</xdr:row>
      <xdr:rowOff>9525</xdr:rowOff>
    </xdr:to>
    <xdr:sp>
      <xdr:nvSpPr>
        <xdr:cNvPr id="3125" name="Text Box 14"/>
        <xdr:cNvSpPr txBox="1">
          <a:spLocks noChangeArrowheads="1"/>
        </xdr:cNvSpPr>
      </xdr:nvSpPr>
      <xdr:spPr>
        <a:xfrm>
          <a:off x="8265795" y="135488680"/>
          <a:ext cx="66675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253</xdr:row>
      <xdr:rowOff>0</xdr:rowOff>
    </xdr:from>
    <xdr:to>
      <xdr:col>6</xdr:col>
      <xdr:colOff>66675</xdr:colOff>
      <xdr:row>253</xdr:row>
      <xdr:rowOff>28575</xdr:rowOff>
    </xdr:to>
    <xdr:sp>
      <xdr:nvSpPr>
        <xdr:cNvPr id="3126" name="Text Box 15"/>
        <xdr:cNvSpPr txBox="1">
          <a:spLocks noChangeArrowheads="1"/>
        </xdr:cNvSpPr>
      </xdr:nvSpPr>
      <xdr:spPr>
        <a:xfrm>
          <a:off x="4775835" y="135488680"/>
          <a:ext cx="66675" cy="28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253</xdr:row>
      <xdr:rowOff>0</xdr:rowOff>
    </xdr:from>
    <xdr:to>
      <xdr:col>6</xdr:col>
      <xdr:colOff>66675</xdr:colOff>
      <xdr:row>253</xdr:row>
      <xdr:rowOff>28575</xdr:rowOff>
    </xdr:to>
    <xdr:sp>
      <xdr:nvSpPr>
        <xdr:cNvPr id="3127" name="Text Box 16"/>
        <xdr:cNvSpPr txBox="1">
          <a:spLocks noChangeArrowheads="1"/>
        </xdr:cNvSpPr>
      </xdr:nvSpPr>
      <xdr:spPr>
        <a:xfrm>
          <a:off x="4775835" y="135488680"/>
          <a:ext cx="66675" cy="28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253</xdr:row>
      <xdr:rowOff>0</xdr:rowOff>
    </xdr:from>
    <xdr:to>
      <xdr:col>6</xdr:col>
      <xdr:colOff>66675</xdr:colOff>
      <xdr:row>253</xdr:row>
      <xdr:rowOff>28575</xdr:rowOff>
    </xdr:to>
    <xdr:sp>
      <xdr:nvSpPr>
        <xdr:cNvPr id="3128" name="Text Box 22"/>
        <xdr:cNvSpPr txBox="1">
          <a:spLocks noChangeArrowheads="1"/>
        </xdr:cNvSpPr>
      </xdr:nvSpPr>
      <xdr:spPr>
        <a:xfrm>
          <a:off x="4775835" y="135488680"/>
          <a:ext cx="66675" cy="28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253</xdr:row>
      <xdr:rowOff>0</xdr:rowOff>
    </xdr:from>
    <xdr:to>
      <xdr:col>6</xdr:col>
      <xdr:colOff>66675</xdr:colOff>
      <xdr:row>253</xdr:row>
      <xdr:rowOff>28575</xdr:rowOff>
    </xdr:to>
    <xdr:sp>
      <xdr:nvSpPr>
        <xdr:cNvPr id="3129" name="Text Box 23"/>
        <xdr:cNvSpPr txBox="1">
          <a:spLocks noChangeArrowheads="1"/>
        </xdr:cNvSpPr>
      </xdr:nvSpPr>
      <xdr:spPr>
        <a:xfrm>
          <a:off x="4775835" y="135488680"/>
          <a:ext cx="66675" cy="28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253</xdr:row>
      <xdr:rowOff>0</xdr:rowOff>
    </xdr:from>
    <xdr:to>
      <xdr:col>6</xdr:col>
      <xdr:colOff>85725</xdr:colOff>
      <xdr:row>253</xdr:row>
      <xdr:rowOff>28575</xdr:rowOff>
    </xdr:to>
    <xdr:sp>
      <xdr:nvSpPr>
        <xdr:cNvPr id="3130" name="Text Box 3461"/>
        <xdr:cNvSpPr txBox="1">
          <a:spLocks noChangeArrowheads="1"/>
        </xdr:cNvSpPr>
      </xdr:nvSpPr>
      <xdr:spPr>
        <a:xfrm>
          <a:off x="4775835" y="135488680"/>
          <a:ext cx="85725" cy="28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253</xdr:row>
      <xdr:rowOff>0</xdr:rowOff>
    </xdr:from>
    <xdr:to>
      <xdr:col>6</xdr:col>
      <xdr:colOff>85725</xdr:colOff>
      <xdr:row>253</xdr:row>
      <xdr:rowOff>28575</xdr:rowOff>
    </xdr:to>
    <xdr:sp>
      <xdr:nvSpPr>
        <xdr:cNvPr id="3131" name="Text Box 3462"/>
        <xdr:cNvSpPr txBox="1">
          <a:spLocks noChangeArrowheads="1"/>
        </xdr:cNvSpPr>
      </xdr:nvSpPr>
      <xdr:spPr>
        <a:xfrm>
          <a:off x="4775835" y="135488680"/>
          <a:ext cx="85725" cy="28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253</xdr:row>
      <xdr:rowOff>0</xdr:rowOff>
    </xdr:from>
    <xdr:to>
      <xdr:col>6</xdr:col>
      <xdr:colOff>85725</xdr:colOff>
      <xdr:row>253</xdr:row>
      <xdr:rowOff>28575</xdr:rowOff>
    </xdr:to>
    <xdr:sp>
      <xdr:nvSpPr>
        <xdr:cNvPr id="3132" name="Text Box 3463"/>
        <xdr:cNvSpPr txBox="1">
          <a:spLocks noChangeArrowheads="1"/>
        </xdr:cNvSpPr>
      </xdr:nvSpPr>
      <xdr:spPr>
        <a:xfrm>
          <a:off x="4775835" y="135488680"/>
          <a:ext cx="85725" cy="28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253</xdr:row>
      <xdr:rowOff>0</xdr:rowOff>
    </xdr:from>
    <xdr:to>
      <xdr:col>6</xdr:col>
      <xdr:colOff>85725</xdr:colOff>
      <xdr:row>253</xdr:row>
      <xdr:rowOff>28575</xdr:rowOff>
    </xdr:to>
    <xdr:sp>
      <xdr:nvSpPr>
        <xdr:cNvPr id="3133" name="Text Box 3464"/>
        <xdr:cNvSpPr txBox="1">
          <a:spLocks noChangeArrowheads="1"/>
        </xdr:cNvSpPr>
      </xdr:nvSpPr>
      <xdr:spPr>
        <a:xfrm>
          <a:off x="4775835" y="135488680"/>
          <a:ext cx="85725" cy="28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253</xdr:row>
      <xdr:rowOff>0</xdr:rowOff>
    </xdr:from>
    <xdr:to>
      <xdr:col>6</xdr:col>
      <xdr:colOff>85725</xdr:colOff>
      <xdr:row>253</xdr:row>
      <xdr:rowOff>28575</xdr:rowOff>
    </xdr:to>
    <xdr:sp>
      <xdr:nvSpPr>
        <xdr:cNvPr id="3134" name="Text Box 3465"/>
        <xdr:cNvSpPr txBox="1">
          <a:spLocks noChangeArrowheads="1"/>
        </xdr:cNvSpPr>
      </xdr:nvSpPr>
      <xdr:spPr>
        <a:xfrm>
          <a:off x="4775835" y="135488680"/>
          <a:ext cx="85725" cy="28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253</xdr:row>
      <xdr:rowOff>0</xdr:rowOff>
    </xdr:from>
    <xdr:to>
      <xdr:col>6</xdr:col>
      <xdr:colOff>85725</xdr:colOff>
      <xdr:row>253</xdr:row>
      <xdr:rowOff>28575</xdr:rowOff>
    </xdr:to>
    <xdr:sp>
      <xdr:nvSpPr>
        <xdr:cNvPr id="3135" name="Text Box 3466"/>
        <xdr:cNvSpPr txBox="1">
          <a:spLocks noChangeArrowheads="1"/>
        </xdr:cNvSpPr>
      </xdr:nvSpPr>
      <xdr:spPr>
        <a:xfrm>
          <a:off x="4775835" y="135488680"/>
          <a:ext cx="85725" cy="28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253</xdr:row>
      <xdr:rowOff>0</xdr:rowOff>
    </xdr:from>
    <xdr:to>
      <xdr:col>6</xdr:col>
      <xdr:colOff>85725</xdr:colOff>
      <xdr:row>253</xdr:row>
      <xdr:rowOff>28575</xdr:rowOff>
    </xdr:to>
    <xdr:sp>
      <xdr:nvSpPr>
        <xdr:cNvPr id="3136" name="Text Box 3467"/>
        <xdr:cNvSpPr txBox="1">
          <a:spLocks noChangeArrowheads="1"/>
        </xdr:cNvSpPr>
      </xdr:nvSpPr>
      <xdr:spPr>
        <a:xfrm>
          <a:off x="4775835" y="135488680"/>
          <a:ext cx="85725" cy="28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253</xdr:row>
      <xdr:rowOff>0</xdr:rowOff>
    </xdr:from>
    <xdr:to>
      <xdr:col>6</xdr:col>
      <xdr:colOff>85725</xdr:colOff>
      <xdr:row>253</xdr:row>
      <xdr:rowOff>28575</xdr:rowOff>
    </xdr:to>
    <xdr:sp>
      <xdr:nvSpPr>
        <xdr:cNvPr id="3137" name="Text Box 13"/>
        <xdr:cNvSpPr txBox="1">
          <a:spLocks noChangeArrowheads="1"/>
        </xdr:cNvSpPr>
      </xdr:nvSpPr>
      <xdr:spPr>
        <a:xfrm>
          <a:off x="4775835" y="135488680"/>
          <a:ext cx="85725" cy="28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253</xdr:row>
      <xdr:rowOff>0</xdr:rowOff>
    </xdr:from>
    <xdr:to>
      <xdr:col>6</xdr:col>
      <xdr:colOff>66675</xdr:colOff>
      <xdr:row>253</xdr:row>
      <xdr:rowOff>28575</xdr:rowOff>
    </xdr:to>
    <xdr:sp>
      <xdr:nvSpPr>
        <xdr:cNvPr id="3138" name="Text Box 3469"/>
        <xdr:cNvSpPr txBox="1">
          <a:spLocks noChangeArrowheads="1"/>
        </xdr:cNvSpPr>
      </xdr:nvSpPr>
      <xdr:spPr>
        <a:xfrm>
          <a:off x="4775835" y="135488680"/>
          <a:ext cx="66675" cy="28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253</xdr:row>
      <xdr:rowOff>0</xdr:rowOff>
    </xdr:from>
    <xdr:to>
      <xdr:col>6</xdr:col>
      <xdr:colOff>66675</xdr:colOff>
      <xdr:row>253</xdr:row>
      <xdr:rowOff>28575</xdr:rowOff>
    </xdr:to>
    <xdr:sp>
      <xdr:nvSpPr>
        <xdr:cNvPr id="3139" name="Text Box 3470"/>
        <xdr:cNvSpPr txBox="1">
          <a:spLocks noChangeArrowheads="1"/>
        </xdr:cNvSpPr>
      </xdr:nvSpPr>
      <xdr:spPr>
        <a:xfrm>
          <a:off x="4775835" y="135488680"/>
          <a:ext cx="66675" cy="28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253</xdr:row>
      <xdr:rowOff>0</xdr:rowOff>
    </xdr:from>
    <xdr:to>
      <xdr:col>6</xdr:col>
      <xdr:colOff>66675</xdr:colOff>
      <xdr:row>253</xdr:row>
      <xdr:rowOff>28575</xdr:rowOff>
    </xdr:to>
    <xdr:sp>
      <xdr:nvSpPr>
        <xdr:cNvPr id="3140" name="Text Box 3471"/>
        <xdr:cNvSpPr txBox="1">
          <a:spLocks noChangeArrowheads="1"/>
        </xdr:cNvSpPr>
      </xdr:nvSpPr>
      <xdr:spPr>
        <a:xfrm>
          <a:off x="4775835" y="135488680"/>
          <a:ext cx="66675" cy="28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253</xdr:row>
      <xdr:rowOff>0</xdr:rowOff>
    </xdr:from>
    <xdr:to>
      <xdr:col>6</xdr:col>
      <xdr:colOff>66675</xdr:colOff>
      <xdr:row>253</xdr:row>
      <xdr:rowOff>28575</xdr:rowOff>
    </xdr:to>
    <xdr:sp>
      <xdr:nvSpPr>
        <xdr:cNvPr id="3141" name="Text Box 3472"/>
        <xdr:cNvSpPr txBox="1">
          <a:spLocks noChangeArrowheads="1"/>
        </xdr:cNvSpPr>
      </xdr:nvSpPr>
      <xdr:spPr>
        <a:xfrm>
          <a:off x="4775835" y="135488680"/>
          <a:ext cx="66675" cy="28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253</xdr:row>
      <xdr:rowOff>0</xdr:rowOff>
    </xdr:from>
    <xdr:to>
      <xdr:col>6</xdr:col>
      <xdr:colOff>66675</xdr:colOff>
      <xdr:row>253</xdr:row>
      <xdr:rowOff>28575</xdr:rowOff>
    </xdr:to>
    <xdr:sp>
      <xdr:nvSpPr>
        <xdr:cNvPr id="3142" name="Text Box 3473"/>
        <xdr:cNvSpPr txBox="1">
          <a:spLocks noChangeArrowheads="1"/>
        </xdr:cNvSpPr>
      </xdr:nvSpPr>
      <xdr:spPr>
        <a:xfrm>
          <a:off x="4775835" y="135488680"/>
          <a:ext cx="66675" cy="28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253</xdr:row>
      <xdr:rowOff>0</xdr:rowOff>
    </xdr:from>
    <xdr:to>
      <xdr:col>6</xdr:col>
      <xdr:colOff>66675</xdr:colOff>
      <xdr:row>253</xdr:row>
      <xdr:rowOff>28575</xdr:rowOff>
    </xdr:to>
    <xdr:sp>
      <xdr:nvSpPr>
        <xdr:cNvPr id="3143" name="Text Box 3474"/>
        <xdr:cNvSpPr txBox="1">
          <a:spLocks noChangeArrowheads="1"/>
        </xdr:cNvSpPr>
      </xdr:nvSpPr>
      <xdr:spPr>
        <a:xfrm>
          <a:off x="4775835" y="135488680"/>
          <a:ext cx="66675" cy="28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12</xdr:col>
      <xdr:colOff>219075</xdr:colOff>
      <xdr:row>253</xdr:row>
      <xdr:rowOff>0</xdr:rowOff>
    </xdr:from>
    <xdr:to>
      <xdr:col>12</xdr:col>
      <xdr:colOff>276225</xdr:colOff>
      <xdr:row>253</xdr:row>
      <xdr:rowOff>9525</xdr:rowOff>
    </xdr:to>
    <xdr:sp>
      <xdr:nvSpPr>
        <xdr:cNvPr id="3144" name="Text Box 3475"/>
        <xdr:cNvSpPr txBox="1">
          <a:spLocks noChangeArrowheads="1"/>
        </xdr:cNvSpPr>
      </xdr:nvSpPr>
      <xdr:spPr>
        <a:xfrm>
          <a:off x="7944485" y="135488680"/>
          <a:ext cx="5715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253</xdr:row>
      <xdr:rowOff>0</xdr:rowOff>
    </xdr:from>
    <xdr:to>
      <xdr:col>6</xdr:col>
      <xdr:colOff>66675</xdr:colOff>
      <xdr:row>253</xdr:row>
      <xdr:rowOff>28575</xdr:rowOff>
    </xdr:to>
    <xdr:sp>
      <xdr:nvSpPr>
        <xdr:cNvPr id="3145" name="Text Box 3476"/>
        <xdr:cNvSpPr txBox="1">
          <a:spLocks noChangeArrowheads="1"/>
        </xdr:cNvSpPr>
      </xdr:nvSpPr>
      <xdr:spPr>
        <a:xfrm>
          <a:off x="4775835" y="135488680"/>
          <a:ext cx="66675" cy="28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253</xdr:row>
      <xdr:rowOff>0</xdr:rowOff>
    </xdr:from>
    <xdr:to>
      <xdr:col>6</xdr:col>
      <xdr:colOff>66675</xdr:colOff>
      <xdr:row>253</xdr:row>
      <xdr:rowOff>28575</xdr:rowOff>
    </xdr:to>
    <xdr:sp>
      <xdr:nvSpPr>
        <xdr:cNvPr id="3146" name="Text Box 3477"/>
        <xdr:cNvSpPr txBox="1">
          <a:spLocks noChangeArrowheads="1"/>
        </xdr:cNvSpPr>
      </xdr:nvSpPr>
      <xdr:spPr>
        <a:xfrm>
          <a:off x="4775835" y="135488680"/>
          <a:ext cx="66675" cy="28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253</xdr:row>
      <xdr:rowOff>0</xdr:rowOff>
    </xdr:from>
    <xdr:to>
      <xdr:col>6</xdr:col>
      <xdr:colOff>66675</xdr:colOff>
      <xdr:row>253</xdr:row>
      <xdr:rowOff>28575</xdr:rowOff>
    </xdr:to>
    <xdr:sp>
      <xdr:nvSpPr>
        <xdr:cNvPr id="3147" name="Text Box 3478"/>
        <xdr:cNvSpPr txBox="1">
          <a:spLocks noChangeArrowheads="1"/>
        </xdr:cNvSpPr>
      </xdr:nvSpPr>
      <xdr:spPr>
        <a:xfrm>
          <a:off x="4775835" y="135488680"/>
          <a:ext cx="66675" cy="28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253</xdr:row>
      <xdr:rowOff>0</xdr:rowOff>
    </xdr:from>
    <xdr:to>
      <xdr:col>6</xdr:col>
      <xdr:colOff>66675</xdr:colOff>
      <xdr:row>253</xdr:row>
      <xdr:rowOff>28575</xdr:rowOff>
    </xdr:to>
    <xdr:sp>
      <xdr:nvSpPr>
        <xdr:cNvPr id="3148" name="Text Box 3479"/>
        <xdr:cNvSpPr txBox="1">
          <a:spLocks noChangeArrowheads="1"/>
        </xdr:cNvSpPr>
      </xdr:nvSpPr>
      <xdr:spPr>
        <a:xfrm>
          <a:off x="4775835" y="135488680"/>
          <a:ext cx="66675" cy="28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253</xdr:row>
      <xdr:rowOff>0</xdr:rowOff>
    </xdr:from>
    <xdr:to>
      <xdr:col>6</xdr:col>
      <xdr:colOff>66675</xdr:colOff>
      <xdr:row>253</xdr:row>
      <xdr:rowOff>28575</xdr:rowOff>
    </xdr:to>
    <xdr:sp>
      <xdr:nvSpPr>
        <xdr:cNvPr id="3149" name="Text Box 3480"/>
        <xdr:cNvSpPr txBox="1">
          <a:spLocks noChangeArrowheads="1"/>
        </xdr:cNvSpPr>
      </xdr:nvSpPr>
      <xdr:spPr>
        <a:xfrm>
          <a:off x="4775835" y="135488680"/>
          <a:ext cx="66675" cy="28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253</xdr:row>
      <xdr:rowOff>0</xdr:rowOff>
    </xdr:from>
    <xdr:to>
      <xdr:col>6</xdr:col>
      <xdr:colOff>66675</xdr:colOff>
      <xdr:row>253</xdr:row>
      <xdr:rowOff>28575</xdr:rowOff>
    </xdr:to>
    <xdr:sp>
      <xdr:nvSpPr>
        <xdr:cNvPr id="3150" name="Text Box 3481"/>
        <xdr:cNvSpPr txBox="1">
          <a:spLocks noChangeArrowheads="1"/>
        </xdr:cNvSpPr>
      </xdr:nvSpPr>
      <xdr:spPr>
        <a:xfrm>
          <a:off x="4775835" y="135488680"/>
          <a:ext cx="66675" cy="28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253</xdr:row>
      <xdr:rowOff>0</xdr:rowOff>
    </xdr:from>
    <xdr:to>
      <xdr:col>6</xdr:col>
      <xdr:colOff>85725</xdr:colOff>
      <xdr:row>253</xdr:row>
      <xdr:rowOff>28575</xdr:rowOff>
    </xdr:to>
    <xdr:sp>
      <xdr:nvSpPr>
        <xdr:cNvPr id="3151" name="Text Box 3482"/>
        <xdr:cNvSpPr txBox="1">
          <a:spLocks noChangeArrowheads="1"/>
        </xdr:cNvSpPr>
      </xdr:nvSpPr>
      <xdr:spPr>
        <a:xfrm>
          <a:off x="4775835" y="135488680"/>
          <a:ext cx="85725" cy="28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253</xdr:row>
      <xdr:rowOff>0</xdr:rowOff>
    </xdr:from>
    <xdr:to>
      <xdr:col>6</xdr:col>
      <xdr:colOff>85725</xdr:colOff>
      <xdr:row>253</xdr:row>
      <xdr:rowOff>28575</xdr:rowOff>
    </xdr:to>
    <xdr:sp>
      <xdr:nvSpPr>
        <xdr:cNvPr id="3152" name="Text Box 3483"/>
        <xdr:cNvSpPr txBox="1">
          <a:spLocks noChangeArrowheads="1"/>
        </xdr:cNvSpPr>
      </xdr:nvSpPr>
      <xdr:spPr>
        <a:xfrm>
          <a:off x="4775835" y="135488680"/>
          <a:ext cx="85725" cy="28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253</xdr:row>
      <xdr:rowOff>0</xdr:rowOff>
    </xdr:from>
    <xdr:to>
      <xdr:col>6</xdr:col>
      <xdr:colOff>85725</xdr:colOff>
      <xdr:row>253</xdr:row>
      <xdr:rowOff>28575</xdr:rowOff>
    </xdr:to>
    <xdr:sp>
      <xdr:nvSpPr>
        <xdr:cNvPr id="3153" name="Text Box 3484"/>
        <xdr:cNvSpPr txBox="1">
          <a:spLocks noChangeArrowheads="1"/>
        </xdr:cNvSpPr>
      </xdr:nvSpPr>
      <xdr:spPr>
        <a:xfrm>
          <a:off x="4775835" y="135488680"/>
          <a:ext cx="85725" cy="28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253</xdr:row>
      <xdr:rowOff>0</xdr:rowOff>
    </xdr:from>
    <xdr:to>
      <xdr:col>6</xdr:col>
      <xdr:colOff>85725</xdr:colOff>
      <xdr:row>253</xdr:row>
      <xdr:rowOff>28575</xdr:rowOff>
    </xdr:to>
    <xdr:sp>
      <xdr:nvSpPr>
        <xdr:cNvPr id="3154" name="Text Box 3485"/>
        <xdr:cNvSpPr txBox="1">
          <a:spLocks noChangeArrowheads="1"/>
        </xdr:cNvSpPr>
      </xdr:nvSpPr>
      <xdr:spPr>
        <a:xfrm>
          <a:off x="4775835" y="135488680"/>
          <a:ext cx="85725" cy="28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253</xdr:row>
      <xdr:rowOff>0</xdr:rowOff>
    </xdr:from>
    <xdr:to>
      <xdr:col>6</xdr:col>
      <xdr:colOff>85725</xdr:colOff>
      <xdr:row>253</xdr:row>
      <xdr:rowOff>28575</xdr:rowOff>
    </xdr:to>
    <xdr:sp>
      <xdr:nvSpPr>
        <xdr:cNvPr id="3155" name="Text Box 3486"/>
        <xdr:cNvSpPr txBox="1">
          <a:spLocks noChangeArrowheads="1"/>
        </xdr:cNvSpPr>
      </xdr:nvSpPr>
      <xdr:spPr>
        <a:xfrm>
          <a:off x="4775835" y="135488680"/>
          <a:ext cx="85725" cy="28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253</xdr:row>
      <xdr:rowOff>0</xdr:rowOff>
    </xdr:from>
    <xdr:to>
      <xdr:col>6</xdr:col>
      <xdr:colOff>85725</xdr:colOff>
      <xdr:row>253</xdr:row>
      <xdr:rowOff>28575</xdr:rowOff>
    </xdr:to>
    <xdr:sp>
      <xdr:nvSpPr>
        <xdr:cNvPr id="3156" name="Text Box 3487"/>
        <xdr:cNvSpPr txBox="1">
          <a:spLocks noChangeArrowheads="1"/>
        </xdr:cNvSpPr>
      </xdr:nvSpPr>
      <xdr:spPr>
        <a:xfrm>
          <a:off x="4775835" y="135488680"/>
          <a:ext cx="85725" cy="28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253</xdr:row>
      <xdr:rowOff>0</xdr:rowOff>
    </xdr:from>
    <xdr:to>
      <xdr:col>6</xdr:col>
      <xdr:colOff>85725</xdr:colOff>
      <xdr:row>253</xdr:row>
      <xdr:rowOff>28575</xdr:rowOff>
    </xdr:to>
    <xdr:sp>
      <xdr:nvSpPr>
        <xdr:cNvPr id="3157" name="Text Box 3488"/>
        <xdr:cNvSpPr txBox="1">
          <a:spLocks noChangeArrowheads="1"/>
        </xdr:cNvSpPr>
      </xdr:nvSpPr>
      <xdr:spPr>
        <a:xfrm>
          <a:off x="4775835" y="135488680"/>
          <a:ext cx="85725" cy="28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253</xdr:row>
      <xdr:rowOff>0</xdr:rowOff>
    </xdr:from>
    <xdr:to>
      <xdr:col>6</xdr:col>
      <xdr:colOff>85725</xdr:colOff>
      <xdr:row>253</xdr:row>
      <xdr:rowOff>28575</xdr:rowOff>
    </xdr:to>
    <xdr:sp>
      <xdr:nvSpPr>
        <xdr:cNvPr id="3158" name="Text Box 3489"/>
        <xdr:cNvSpPr txBox="1">
          <a:spLocks noChangeArrowheads="1"/>
        </xdr:cNvSpPr>
      </xdr:nvSpPr>
      <xdr:spPr>
        <a:xfrm>
          <a:off x="4775835" y="135488680"/>
          <a:ext cx="85725" cy="28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699305555555556" right="0.699305555555556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277"/>
  <sheetViews>
    <sheetView tabSelected="1" view="pageBreakPreview" zoomScaleNormal="100" zoomScaleSheetLayoutView="100" workbookViewId="0">
      <pane ySplit="7" topLeftCell="A8" activePane="bottomLeft" state="frozen"/>
      <selection/>
      <selection pane="bottomLeft" activeCell="F10" sqref="F10"/>
    </sheetView>
  </sheetViews>
  <sheetFormatPr defaultColWidth="8.75" defaultRowHeight="15.6"/>
  <cols>
    <col min="1" max="1" width="4.62962962962963" style="14" customWidth="1"/>
    <col min="2" max="2" width="3.87962962962963" style="15" customWidth="1"/>
    <col min="3" max="3" width="13.5" style="15" customWidth="1"/>
    <col min="4" max="4" width="6.75" style="15" customWidth="1"/>
    <col min="5" max="5" width="35.6296296296296" style="16" customWidth="1"/>
    <col min="6" max="6" width="5.25" style="15" customWidth="1"/>
    <col min="7" max="7" width="5" style="15" customWidth="1"/>
    <col min="8" max="8" width="8" style="17" customWidth="1"/>
    <col min="9" max="9" width="8.37962962962963" style="17" customWidth="1"/>
    <col min="10" max="10" width="7.62962962962963" style="15" customWidth="1"/>
    <col min="11" max="12" width="7" style="15" customWidth="1"/>
    <col min="13" max="13" width="7.87962962962963" style="15" customWidth="1"/>
    <col min="14" max="14" width="3.5" style="15" customWidth="1"/>
    <col min="15" max="15" width="2.75" style="15" customWidth="1"/>
    <col min="16" max="16" width="4" style="15" customWidth="1"/>
    <col min="17" max="17" width="2.75" style="15" customWidth="1"/>
    <col min="18" max="18" width="3.87962962962963" style="15" customWidth="1"/>
    <col min="19" max="19" width="7.37962962962963" style="18" customWidth="1"/>
    <col min="20" max="20" width="7.25" style="15" customWidth="1"/>
    <col min="21" max="21" width="8.75" style="19" hidden="1" customWidth="1"/>
    <col min="22" max="16384" width="8.75" style="19"/>
  </cols>
  <sheetData>
    <row r="1" ht="18" customHeight="1" spans="1:20">
      <c r="A1" s="20" t="s">
        <v>0</v>
      </c>
      <c r="B1" s="21"/>
      <c r="C1" s="21"/>
      <c r="D1" s="21"/>
      <c r="E1" s="22"/>
      <c r="F1" s="21"/>
      <c r="G1" s="21"/>
      <c r="H1" s="23"/>
      <c r="I1" s="23"/>
      <c r="J1" s="21"/>
      <c r="K1" s="21"/>
      <c r="L1" s="21"/>
      <c r="M1" s="21"/>
      <c r="N1" s="21"/>
      <c r="O1" s="21"/>
      <c r="P1" s="21"/>
      <c r="Q1" s="21"/>
      <c r="R1" s="21"/>
      <c r="S1" s="79"/>
      <c r="T1" s="21"/>
    </row>
    <row r="2" ht="27" customHeight="1" spans="1:20">
      <c r="A2" s="24" t="s">
        <v>1</v>
      </c>
      <c r="B2" s="25"/>
      <c r="C2" s="25"/>
      <c r="D2" s="25"/>
      <c r="E2" s="26"/>
      <c r="F2" s="25"/>
      <c r="G2" s="25"/>
      <c r="H2" s="27"/>
      <c r="I2" s="27"/>
      <c r="J2" s="25"/>
      <c r="K2" s="25"/>
      <c r="L2" s="25"/>
      <c r="M2" s="25"/>
      <c r="N2" s="25"/>
      <c r="O2" s="25"/>
      <c r="P2" s="25"/>
      <c r="Q2" s="25"/>
      <c r="R2" s="25"/>
      <c r="S2" s="25"/>
      <c r="T2" s="80"/>
    </row>
    <row r="3" s="1" customFormat="1" ht="18" customHeight="1" spans="1:20">
      <c r="A3" s="28" t="s">
        <v>2</v>
      </c>
      <c r="B3" s="28" t="s">
        <v>3</v>
      </c>
      <c r="C3" s="28" t="s">
        <v>4</v>
      </c>
      <c r="D3" s="28" t="s">
        <v>5</v>
      </c>
      <c r="E3" s="28" t="s">
        <v>6</v>
      </c>
      <c r="F3" s="28" t="s">
        <v>7</v>
      </c>
      <c r="G3" s="28" t="s">
        <v>8</v>
      </c>
      <c r="H3" s="29" t="s">
        <v>9</v>
      </c>
      <c r="I3" s="29"/>
      <c r="J3" s="28"/>
      <c r="K3" s="28"/>
      <c r="L3" s="28"/>
      <c r="M3" s="28"/>
      <c r="N3" s="28"/>
      <c r="O3" s="28"/>
      <c r="P3" s="28"/>
      <c r="Q3" s="28"/>
      <c r="R3" s="28"/>
      <c r="S3" s="28" t="s">
        <v>10</v>
      </c>
      <c r="T3" s="28" t="s">
        <v>11</v>
      </c>
    </row>
    <row r="4" s="1" customFormat="1" ht="26.25" customHeight="1" spans="1:20">
      <c r="A4" s="28"/>
      <c r="B4" s="28"/>
      <c r="C4" s="28"/>
      <c r="D4" s="28"/>
      <c r="E4" s="28"/>
      <c r="F4" s="28"/>
      <c r="G4" s="28"/>
      <c r="H4" s="29"/>
      <c r="I4" s="29" t="s">
        <v>12</v>
      </c>
      <c r="J4" s="28"/>
      <c r="K4" s="28"/>
      <c r="L4" s="28"/>
      <c r="M4" s="28"/>
      <c r="N4" s="28" t="s">
        <v>13</v>
      </c>
      <c r="O4" s="28"/>
      <c r="P4" s="28"/>
      <c r="Q4" s="28"/>
      <c r="R4" s="28" t="s">
        <v>14</v>
      </c>
      <c r="S4" s="28"/>
      <c r="T4" s="28"/>
    </row>
    <row r="5" s="1" customFormat="1" ht="52.15" customHeight="1" spans="1:20">
      <c r="A5" s="28"/>
      <c r="B5" s="28"/>
      <c r="C5" s="28"/>
      <c r="D5" s="28"/>
      <c r="E5" s="28"/>
      <c r="F5" s="28"/>
      <c r="G5" s="28"/>
      <c r="H5" s="29" t="s">
        <v>15</v>
      </c>
      <c r="I5" s="29" t="s">
        <v>16</v>
      </c>
      <c r="J5" s="28" t="s">
        <v>17</v>
      </c>
      <c r="K5" s="28" t="s">
        <v>18</v>
      </c>
      <c r="L5" s="28" t="s">
        <v>19</v>
      </c>
      <c r="M5" s="28" t="s">
        <v>20</v>
      </c>
      <c r="N5" s="28" t="s">
        <v>21</v>
      </c>
      <c r="O5" s="28" t="s">
        <v>22</v>
      </c>
      <c r="P5" s="28" t="s">
        <v>23</v>
      </c>
      <c r="Q5" s="28" t="s">
        <v>20</v>
      </c>
      <c r="R5" s="28"/>
      <c r="S5" s="28"/>
      <c r="T5" s="28"/>
    </row>
    <row r="6" s="1" customFormat="1" ht="20.25" customHeight="1" spans="1:20">
      <c r="A6" s="30" t="s">
        <v>24</v>
      </c>
      <c r="B6" s="31"/>
      <c r="C6" s="31"/>
      <c r="D6" s="31"/>
      <c r="E6" s="32"/>
      <c r="F6" s="33"/>
      <c r="G6" s="33"/>
      <c r="H6" s="34">
        <f>H7+H144</f>
        <v>15824.39</v>
      </c>
      <c r="I6" s="34">
        <f>I7+I144</f>
        <v>9119.85969</v>
      </c>
      <c r="J6" s="34">
        <f>J7+J144</f>
        <v>4454</v>
      </c>
      <c r="K6" s="34">
        <f>K7+K144</f>
        <v>587.5</v>
      </c>
      <c r="L6" s="34">
        <f>L7+L144</f>
        <v>1663.03</v>
      </c>
      <c r="M6" s="34">
        <f>H6</f>
        <v>15824.39</v>
      </c>
      <c r="N6" s="34"/>
      <c r="O6" s="34"/>
      <c r="P6" s="34"/>
      <c r="Q6" s="34"/>
      <c r="R6" s="34"/>
      <c r="S6" s="81"/>
      <c r="T6" s="33"/>
    </row>
    <row r="7" s="1" customFormat="1" ht="20.25" customHeight="1" spans="1:20">
      <c r="A7" s="30"/>
      <c r="B7" s="30"/>
      <c r="C7" s="30" t="s">
        <v>20</v>
      </c>
      <c r="D7" s="30"/>
      <c r="E7" s="35"/>
      <c r="F7" s="36"/>
      <c r="G7" s="36"/>
      <c r="H7" s="37">
        <f>SUM(H8,H20,H21,H29,H60,H68,H78)</f>
        <v>9565.17</v>
      </c>
      <c r="I7" s="37">
        <f>SUM(I8,I20,I21,I29,I60,I68,I78)</f>
        <v>5583.16969</v>
      </c>
      <c r="J7" s="37">
        <f>SUM(J8,J20,J21,J29,J60,J68,J78)</f>
        <v>3982</v>
      </c>
      <c r="K7" s="37">
        <f>SUM(K8,K20,K21,K29,K60,K68,K78)</f>
        <v>0</v>
      </c>
      <c r="L7" s="37">
        <f>SUM(L8,L20,L21,L29,L60,L68,L78)</f>
        <v>0</v>
      </c>
      <c r="M7" s="37">
        <f t="shared" ref="M7:M70" si="0">H7</f>
        <v>9565.17</v>
      </c>
      <c r="N7" s="37"/>
      <c r="O7" s="37"/>
      <c r="P7" s="37"/>
      <c r="Q7" s="37"/>
      <c r="R7" s="37"/>
      <c r="S7" s="82"/>
      <c r="T7" s="36"/>
    </row>
    <row r="8" s="2" customFormat="1" ht="25.15" customHeight="1" spans="1:20">
      <c r="A8" s="28" t="s">
        <v>25</v>
      </c>
      <c r="B8" s="38"/>
      <c r="C8" s="39" t="s">
        <v>26</v>
      </c>
      <c r="D8" s="40"/>
      <c r="E8" s="41"/>
      <c r="F8" s="42"/>
      <c r="G8" s="42"/>
      <c r="H8" s="43">
        <f>H9+H18+H19</f>
        <v>1180</v>
      </c>
      <c r="I8" s="43">
        <f>I9+I18+I19</f>
        <v>1030</v>
      </c>
      <c r="J8" s="43">
        <f>J9+J18+J19</f>
        <v>150</v>
      </c>
      <c r="K8" s="43">
        <f>K9+K18+K19</f>
        <v>0</v>
      </c>
      <c r="L8" s="43">
        <f>L9+L18+L19</f>
        <v>0</v>
      </c>
      <c r="M8" s="68">
        <f t="shared" si="0"/>
        <v>1180</v>
      </c>
      <c r="N8" s="43"/>
      <c r="O8" s="43"/>
      <c r="P8" s="43"/>
      <c r="Q8" s="43"/>
      <c r="R8" s="43"/>
      <c r="S8" s="83"/>
      <c r="T8" s="83"/>
    </row>
    <row r="9" s="2" customFormat="1" ht="25.15" customHeight="1" spans="1:20">
      <c r="A9" s="28"/>
      <c r="B9" s="44"/>
      <c r="C9" s="45" t="s">
        <v>27</v>
      </c>
      <c r="D9" s="44"/>
      <c r="E9" s="46" t="s">
        <v>28</v>
      </c>
      <c r="F9" s="47">
        <v>2018</v>
      </c>
      <c r="G9" s="48"/>
      <c r="H9" s="49">
        <f>SUM(H10:H17)</f>
        <v>630</v>
      </c>
      <c r="I9" s="49">
        <f>SUM(I10:I17)</f>
        <v>630</v>
      </c>
      <c r="J9" s="48">
        <f>SUM(J10:J17)</f>
        <v>0</v>
      </c>
      <c r="K9" s="48">
        <f>SUM(K10:K17)</f>
        <v>0</v>
      </c>
      <c r="L9" s="48">
        <f>SUM(L10:L17)</f>
        <v>0</v>
      </c>
      <c r="M9" s="69">
        <f t="shared" si="0"/>
        <v>630</v>
      </c>
      <c r="N9" s="48"/>
      <c r="O9" s="70"/>
      <c r="P9" s="48"/>
      <c r="Q9" s="48"/>
      <c r="R9" s="48"/>
      <c r="S9" s="84"/>
      <c r="T9" s="84"/>
    </row>
    <row r="10" s="1" customFormat="1" ht="25.15" customHeight="1" spans="1:20">
      <c r="A10" s="28"/>
      <c r="B10" s="50">
        <v>1</v>
      </c>
      <c r="C10" s="51" t="s">
        <v>29</v>
      </c>
      <c r="D10" s="50" t="s">
        <v>30</v>
      </c>
      <c r="E10" s="52" t="s">
        <v>31</v>
      </c>
      <c r="F10" s="53">
        <v>2018</v>
      </c>
      <c r="G10" s="54"/>
      <c r="H10" s="55">
        <f>SUM(I10:L10)</f>
        <v>130</v>
      </c>
      <c r="I10" s="55">
        <v>130</v>
      </c>
      <c r="J10" s="54"/>
      <c r="K10" s="54"/>
      <c r="L10" s="54"/>
      <c r="M10" s="69">
        <f t="shared" si="0"/>
        <v>130</v>
      </c>
      <c r="N10" s="54"/>
      <c r="O10" s="71"/>
      <c r="P10" s="54"/>
      <c r="Q10" s="54"/>
      <c r="R10" s="54"/>
      <c r="S10" s="54" t="s">
        <v>30</v>
      </c>
      <c r="T10" s="54" t="str">
        <f>S10</f>
        <v>曾家镇</v>
      </c>
    </row>
    <row r="11" s="1" customFormat="1" ht="25.15" customHeight="1" spans="1:20">
      <c r="A11" s="28"/>
      <c r="B11" s="50">
        <v>2</v>
      </c>
      <c r="C11" s="51" t="s">
        <v>32</v>
      </c>
      <c r="D11" s="50" t="s">
        <v>33</v>
      </c>
      <c r="E11" s="52" t="s">
        <v>31</v>
      </c>
      <c r="F11" s="53">
        <v>2018</v>
      </c>
      <c r="G11" s="56"/>
      <c r="H11" s="55">
        <f t="shared" ref="H11:H19" si="1">SUM(I11:L11)</f>
        <v>70</v>
      </c>
      <c r="I11" s="55">
        <v>70</v>
      </c>
      <c r="J11" s="54"/>
      <c r="K11" s="72"/>
      <c r="L11" s="54"/>
      <c r="M11" s="69">
        <f t="shared" si="0"/>
        <v>70</v>
      </c>
      <c r="N11" s="54"/>
      <c r="O11" s="71"/>
      <c r="P11" s="54"/>
      <c r="Q11" s="54"/>
      <c r="R11" s="54"/>
      <c r="S11" s="54" t="s">
        <v>33</v>
      </c>
      <c r="T11" s="54" t="str">
        <f t="shared" ref="T11:T74" si="2">S11</f>
        <v>牛头店镇</v>
      </c>
    </row>
    <row r="12" s="1" customFormat="1" ht="25.15" customHeight="1" spans="1:20">
      <c r="A12" s="28"/>
      <c r="B12" s="50">
        <v>3</v>
      </c>
      <c r="C12" s="51" t="s">
        <v>34</v>
      </c>
      <c r="D12" s="50" t="s">
        <v>35</v>
      </c>
      <c r="E12" s="52" t="s">
        <v>31</v>
      </c>
      <c r="F12" s="53">
        <v>2018</v>
      </c>
      <c r="G12" s="56"/>
      <c r="H12" s="55">
        <f t="shared" si="1"/>
        <v>90</v>
      </c>
      <c r="I12" s="55">
        <v>90</v>
      </c>
      <c r="J12" s="54"/>
      <c r="K12" s="72"/>
      <c r="L12" s="54"/>
      <c r="M12" s="69">
        <f t="shared" si="0"/>
        <v>90</v>
      </c>
      <c r="N12" s="54"/>
      <c r="O12" s="71"/>
      <c r="P12" s="54"/>
      <c r="Q12" s="54"/>
      <c r="R12" s="54"/>
      <c r="S12" s="54" t="s">
        <v>35</v>
      </c>
      <c r="T12" s="54" t="str">
        <f t="shared" si="2"/>
        <v>城关镇</v>
      </c>
    </row>
    <row r="13" s="1" customFormat="1" ht="25.15" customHeight="1" spans="1:20">
      <c r="A13" s="28"/>
      <c r="B13" s="50">
        <v>4</v>
      </c>
      <c r="C13" s="51" t="s">
        <v>36</v>
      </c>
      <c r="D13" s="50" t="s">
        <v>37</v>
      </c>
      <c r="E13" s="52" t="s">
        <v>31</v>
      </c>
      <c r="F13" s="53">
        <v>2018</v>
      </c>
      <c r="G13" s="56"/>
      <c r="H13" s="55">
        <f t="shared" si="1"/>
        <v>60</v>
      </c>
      <c r="I13" s="55">
        <v>60</v>
      </c>
      <c r="J13" s="54"/>
      <c r="K13" s="72"/>
      <c r="L13" s="54"/>
      <c r="M13" s="69">
        <f t="shared" si="0"/>
        <v>60</v>
      </c>
      <c r="N13" s="54"/>
      <c r="O13" s="71"/>
      <c r="P13" s="54"/>
      <c r="Q13" s="54"/>
      <c r="R13" s="54"/>
      <c r="S13" s="54" t="s">
        <v>37</v>
      </c>
      <c r="T13" s="54" t="str">
        <f t="shared" si="2"/>
        <v>上竹镇</v>
      </c>
    </row>
    <row r="14" s="1" customFormat="1" ht="25.15" customHeight="1" spans="1:20">
      <c r="A14" s="28"/>
      <c r="B14" s="50">
        <v>5</v>
      </c>
      <c r="C14" s="51" t="s">
        <v>38</v>
      </c>
      <c r="D14" s="50" t="s">
        <v>39</v>
      </c>
      <c r="E14" s="52" t="s">
        <v>31</v>
      </c>
      <c r="F14" s="53">
        <v>2018</v>
      </c>
      <c r="G14" s="56"/>
      <c r="H14" s="55">
        <f t="shared" si="1"/>
        <v>110</v>
      </c>
      <c r="I14" s="55">
        <v>110</v>
      </c>
      <c r="J14" s="54"/>
      <c r="K14" s="72"/>
      <c r="L14" s="54"/>
      <c r="M14" s="69">
        <f t="shared" si="0"/>
        <v>110</v>
      </c>
      <c r="N14" s="54"/>
      <c r="O14" s="71"/>
      <c r="P14" s="54"/>
      <c r="Q14" s="54"/>
      <c r="R14" s="54"/>
      <c r="S14" s="54" t="s">
        <v>39</v>
      </c>
      <c r="T14" s="54" t="str">
        <f t="shared" si="2"/>
        <v>曙坪镇</v>
      </c>
    </row>
    <row r="15" s="1" customFormat="1" ht="25.15" customHeight="1" spans="1:20">
      <c r="A15" s="28"/>
      <c r="B15" s="50">
        <v>6</v>
      </c>
      <c r="C15" s="51" t="s">
        <v>40</v>
      </c>
      <c r="D15" s="50" t="s">
        <v>41</v>
      </c>
      <c r="E15" s="52" t="s">
        <v>31</v>
      </c>
      <c r="F15" s="53">
        <v>2018</v>
      </c>
      <c r="G15" s="56"/>
      <c r="H15" s="55">
        <f t="shared" si="1"/>
        <v>80</v>
      </c>
      <c r="I15" s="55">
        <v>80</v>
      </c>
      <c r="J15" s="54"/>
      <c r="K15" s="72"/>
      <c r="L15" s="54"/>
      <c r="M15" s="69">
        <f t="shared" si="0"/>
        <v>80</v>
      </c>
      <c r="N15" s="54"/>
      <c r="O15" s="71"/>
      <c r="P15" s="54"/>
      <c r="Q15" s="54"/>
      <c r="R15" s="54"/>
      <c r="S15" s="54" t="s">
        <v>41</v>
      </c>
      <c r="T15" s="54" t="str">
        <f t="shared" si="2"/>
        <v>钟宝镇</v>
      </c>
    </row>
    <row r="16" s="1" customFormat="1" ht="25.15" customHeight="1" spans="1:20">
      <c r="A16" s="28"/>
      <c r="B16" s="50">
        <v>7</v>
      </c>
      <c r="C16" s="51" t="s">
        <v>42</v>
      </c>
      <c r="D16" s="50" t="s">
        <v>43</v>
      </c>
      <c r="E16" s="52" t="s">
        <v>31</v>
      </c>
      <c r="F16" s="53">
        <v>2018</v>
      </c>
      <c r="G16" s="56"/>
      <c r="H16" s="55">
        <f t="shared" si="1"/>
        <v>40</v>
      </c>
      <c r="I16" s="55">
        <v>40</v>
      </c>
      <c r="J16" s="54"/>
      <c r="K16" s="72"/>
      <c r="L16" s="54"/>
      <c r="M16" s="69">
        <f t="shared" si="0"/>
        <v>40</v>
      </c>
      <c r="N16" s="54"/>
      <c r="O16" s="71"/>
      <c r="P16" s="54"/>
      <c r="Q16" s="54"/>
      <c r="R16" s="54"/>
      <c r="S16" s="54" t="s">
        <v>43</v>
      </c>
      <c r="T16" s="54" t="str">
        <f t="shared" si="2"/>
        <v>华坪镇</v>
      </c>
    </row>
    <row r="17" s="1" customFormat="1" ht="34.9" customHeight="1" spans="1:20">
      <c r="A17" s="28"/>
      <c r="B17" s="50">
        <v>8</v>
      </c>
      <c r="C17" s="51" t="s">
        <v>44</v>
      </c>
      <c r="D17" s="50" t="s">
        <v>45</v>
      </c>
      <c r="E17" s="52" t="s">
        <v>46</v>
      </c>
      <c r="F17" s="53">
        <v>2018</v>
      </c>
      <c r="G17" s="56"/>
      <c r="H17" s="55">
        <f t="shared" si="1"/>
        <v>50</v>
      </c>
      <c r="I17" s="55">
        <v>50</v>
      </c>
      <c r="J17" s="54"/>
      <c r="K17" s="72"/>
      <c r="L17" s="54"/>
      <c r="M17" s="69">
        <f t="shared" si="0"/>
        <v>50</v>
      </c>
      <c r="N17" s="54"/>
      <c r="O17" s="71"/>
      <c r="P17" s="54"/>
      <c r="Q17" s="54"/>
      <c r="R17" s="54"/>
      <c r="S17" s="54" t="s">
        <v>45</v>
      </c>
      <c r="T17" s="54" t="str">
        <f t="shared" si="2"/>
        <v>城关镇</v>
      </c>
    </row>
    <row r="18" s="3" customFormat="1" ht="34.9" customHeight="1" spans="1:20">
      <c r="A18" s="28"/>
      <c r="B18" s="50">
        <v>9</v>
      </c>
      <c r="C18" s="51" t="s">
        <v>47</v>
      </c>
      <c r="D18" s="50" t="s">
        <v>30</v>
      </c>
      <c r="E18" s="52" t="s">
        <v>48</v>
      </c>
      <c r="F18" s="53"/>
      <c r="G18" s="56"/>
      <c r="H18" s="55">
        <f t="shared" si="1"/>
        <v>400</v>
      </c>
      <c r="I18" s="55">
        <v>400</v>
      </c>
      <c r="J18" s="54"/>
      <c r="K18" s="72"/>
      <c r="L18" s="54"/>
      <c r="M18" s="55">
        <f t="shared" si="0"/>
        <v>400</v>
      </c>
      <c r="N18" s="54"/>
      <c r="O18" s="71"/>
      <c r="P18" s="54"/>
      <c r="Q18" s="54"/>
      <c r="R18" s="54"/>
      <c r="S18" s="54"/>
      <c r="T18" s="54">
        <f t="shared" si="2"/>
        <v>0</v>
      </c>
    </row>
    <row r="19" s="3" customFormat="1" ht="30.95" customHeight="1" spans="1:20">
      <c r="A19" s="28"/>
      <c r="B19" s="50">
        <v>10</v>
      </c>
      <c r="C19" s="51" t="s">
        <v>49</v>
      </c>
      <c r="D19" s="50" t="s">
        <v>50</v>
      </c>
      <c r="E19" s="52" t="s">
        <v>51</v>
      </c>
      <c r="F19" s="53">
        <v>2018</v>
      </c>
      <c r="G19" s="54"/>
      <c r="H19" s="55">
        <f t="shared" si="1"/>
        <v>150</v>
      </c>
      <c r="I19" s="55"/>
      <c r="J19" s="55">
        <v>150</v>
      </c>
      <c r="K19" s="54"/>
      <c r="L19" s="54"/>
      <c r="M19" s="55">
        <f t="shared" si="0"/>
        <v>150</v>
      </c>
      <c r="N19" s="54"/>
      <c r="O19" s="54"/>
      <c r="P19" s="54"/>
      <c r="Q19" s="54"/>
      <c r="R19" s="54"/>
      <c r="S19" s="54" t="s">
        <v>52</v>
      </c>
      <c r="T19" s="54" t="str">
        <f t="shared" si="2"/>
        <v>农林科技局</v>
      </c>
    </row>
    <row r="20" s="1" customFormat="1" ht="29.45" customHeight="1" spans="1:20">
      <c r="A20" s="28"/>
      <c r="B20" s="38">
        <v>11</v>
      </c>
      <c r="C20" s="40" t="s">
        <v>53</v>
      </c>
      <c r="D20" s="40" t="s">
        <v>50</v>
      </c>
      <c r="E20" s="41" t="s">
        <v>54</v>
      </c>
      <c r="F20" s="57">
        <v>2018</v>
      </c>
      <c r="G20" s="58"/>
      <c r="H20" s="59">
        <v>400</v>
      </c>
      <c r="I20" s="59"/>
      <c r="J20" s="73">
        <v>400</v>
      </c>
      <c r="K20" s="74"/>
      <c r="L20" s="42"/>
      <c r="M20" s="68">
        <f t="shared" si="0"/>
        <v>400</v>
      </c>
      <c r="N20" s="42"/>
      <c r="O20" s="75"/>
      <c r="P20" s="42"/>
      <c r="Q20" s="42"/>
      <c r="R20" s="42"/>
      <c r="S20" s="42" t="s">
        <v>55</v>
      </c>
      <c r="T20" s="83" t="str">
        <f t="shared" si="2"/>
        <v>金融办</v>
      </c>
    </row>
    <row r="21" s="1" customFormat="1" ht="21.95" customHeight="1" spans="1:20">
      <c r="A21" s="28" t="s">
        <v>25</v>
      </c>
      <c r="B21" s="38"/>
      <c r="C21" s="40" t="s">
        <v>56</v>
      </c>
      <c r="D21" s="40"/>
      <c r="E21" s="41" t="s">
        <v>57</v>
      </c>
      <c r="F21" s="57">
        <v>2018</v>
      </c>
      <c r="G21" s="58"/>
      <c r="H21" s="59">
        <f>SUM(H22:H28)</f>
        <v>1160</v>
      </c>
      <c r="I21" s="59">
        <f>SUM(I22:I28)</f>
        <v>1160</v>
      </c>
      <c r="J21" s="73">
        <f>SUM(J22:J28)</f>
        <v>0</v>
      </c>
      <c r="K21" s="74">
        <f>SUM(K22:K28)</f>
        <v>0</v>
      </c>
      <c r="L21" s="42">
        <f>SUM(L22:L28)</f>
        <v>0</v>
      </c>
      <c r="M21" s="68">
        <f t="shared" si="0"/>
        <v>1160</v>
      </c>
      <c r="N21" s="42"/>
      <c r="O21" s="75"/>
      <c r="P21" s="42"/>
      <c r="Q21" s="42"/>
      <c r="R21" s="42"/>
      <c r="S21" s="42"/>
      <c r="T21" s="83">
        <f t="shared" si="2"/>
        <v>0</v>
      </c>
    </row>
    <row r="22" s="1" customFormat="1" ht="33" customHeight="1" spans="1:20">
      <c r="A22" s="28"/>
      <c r="B22" s="50">
        <v>12</v>
      </c>
      <c r="C22" s="51" t="s">
        <v>58</v>
      </c>
      <c r="D22" s="50" t="s">
        <v>30</v>
      </c>
      <c r="E22" s="52" t="s">
        <v>59</v>
      </c>
      <c r="F22" s="53">
        <v>2018</v>
      </c>
      <c r="G22" s="56"/>
      <c r="H22" s="55">
        <v>260</v>
      </c>
      <c r="I22" s="55">
        <v>260</v>
      </c>
      <c r="J22" s="54"/>
      <c r="K22" s="72"/>
      <c r="L22" s="54"/>
      <c r="M22" s="69">
        <f t="shared" si="0"/>
        <v>260</v>
      </c>
      <c r="N22" s="54"/>
      <c r="O22" s="71"/>
      <c r="P22" s="54"/>
      <c r="Q22" s="54"/>
      <c r="R22" s="54"/>
      <c r="S22" s="54" t="s">
        <v>30</v>
      </c>
      <c r="T22" s="54" t="str">
        <f t="shared" si="2"/>
        <v>曾家镇</v>
      </c>
    </row>
    <row r="23" s="1" customFormat="1" ht="34.9" customHeight="1" spans="1:20">
      <c r="A23" s="28"/>
      <c r="B23" s="50">
        <v>13</v>
      </c>
      <c r="C23" s="51" t="s">
        <v>60</v>
      </c>
      <c r="D23" s="50" t="s">
        <v>33</v>
      </c>
      <c r="E23" s="52" t="s">
        <v>61</v>
      </c>
      <c r="F23" s="53">
        <v>2018</v>
      </c>
      <c r="G23" s="56"/>
      <c r="H23" s="55">
        <v>140</v>
      </c>
      <c r="I23" s="55">
        <v>140</v>
      </c>
      <c r="J23" s="54"/>
      <c r="K23" s="72"/>
      <c r="L23" s="54"/>
      <c r="M23" s="69">
        <f t="shared" si="0"/>
        <v>140</v>
      </c>
      <c r="N23" s="54"/>
      <c r="O23" s="71"/>
      <c r="P23" s="54"/>
      <c r="Q23" s="54"/>
      <c r="R23" s="54"/>
      <c r="S23" s="54" t="s">
        <v>33</v>
      </c>
      <c r="T23" s="54" t="str">
        <f t="shared" si="2"/>
        <v>牛头店镇</v>
      </c>
    </row>
    <row r="24" s="1" customFormat="1" ht="31.15" customHeight="1" spans="1:20">
      <c r="A24" s="28"/>
      <c r="B24" s="50">
        <v>14</v>
      </c>
      <c r="C24" s="51" t="s">
        <v>62</v>
      </c>
      <c r="D24" s="50" t="s">
        <v>35</v>
      </c>
      <c r="E24" s="52" t="s">
        <v>63</v>
      </c>
      <c r="F24" s="53">
        <v>2018</v>
      </c>
      <c r="G24" s="56"/>
      <c r="H24" s="55">
        <v>180</v>
      </c>
      <c r="I24" s="55">
        <v>180</v>
      </c>
      <c r="J24" s="54"/>
      <c r="K24" s="72"/>
      <c r="L24" s="54"/>
      <c r="M24" s="69">
        <f t="shared" si="0"/>
        <v>180</v>
      </c>
      <c r="N24" s="54"/>
      <c r="O24" s="71"/>
      <c r="P24" s="54"/>
      <c r="Q24" s="54"/>
      <c r="R24" s="54"/>
      <c r="S24" s="54" t="s">
        <v>35</v>
      </c>
      <c r="T24" s="54" t="str">
        <f t="shared" si="2"/>
        <v>城关镇</v>
      </c>
    </row>
    <row r="25" s="1" customFormat="1" ht="31.9" customHeight="1" spans="1:20">
      <c r="A25" s="28"/>
      <c r="B25" s="50">
        <v>15</v>
      </c>
      <c r="C25" s="51" t="s">
        <v>64</v>
      </c>
      <c r="D25" s="50" t="s">
        <v>37</v>
      </c>
      <c r="E25" s="52" t="s">
        <v>65</v>
      </c>
      <c r="F25" s="53">
        <v>2018</v>
      </c>
      <c r="G25" s="56"/>
      <c r="H25" s="55">
        <v>120</v>
      </c>
      <c r="I25" s="55">
        <v>120</v>
      </c>
      <c r="J25" s="54"/>
      <c r="K25" s="72"/>
      <c r="L25" s="54"/>
      <c r="M25" s="69">
        <f t="shared" si="0"/>
        <v>120</v>
      </c>
      <c r="N25" s="54"/>
      <c r="O25" s="71"/>
      <c r="P25" s="54"/>
      <c r="Q25" s="54"/>
      <c r="R25" s="54"/>
      <c r="S25" s="54" t="s">
        <v>37</v>
      </c>
      <c r="T25" s="54" t="str">
        <f t="shared" si="2"/>
        <v>上竹镇</v>
      </c>
    </row>
    <row r="26" s="1" customFormat="1" ht="33.6" customHeight="1" spans="1:20">
      <c r="A26" s="28"/>
      <c r="B26" s="50">
        <v>16</v>
      </c>
      <c r="C26" s="51" t="s">
        <v>66</v>
      </c>
      <c r="D26" s="50" t="s">
        <v>39</v>
      </c>
      <c r="E26" s="52" t="s">
        <v>67</v>
      </c>
      <c r="F26" s="53">
        <v>2018</v>
      </c>
      <c r="G26" s="54"/>
      <c r="H26" s="55">
        <v>220</v>
      </c>
      <c r="I26" s="55">
        <v>220</v>
      </c>
      <c r="J26" s="54"/>
      <c r="K26" s="54"/>
      <c r="L26" s="54"/>
      <c r="M26" s="69">
        <f t="shared" si="0"/>
        <v>220</v>
      </c>
      <c r="N26" s="54"/>
      <c r="O26" s="54"/>
      <c r="P26" s="54"/>
      <c r="Q26" s="54"/>
      <c r="R26" s="54"/>
      <c r="S26" s="54" t="s">
        <v>39</v>
      </c>
      <c r="T26" s="54" t="str">
        <f t="shared" si="2"/>
        <v>曙坪镇</v>
      </c>
    </row>
    <row r="27" s="1" customFormat="1" ht="36.95" customHeight="1" spans="1:20">
      <c r="A27" s="28"/>
      <c r="B27" s="50">
        <v>17</v>
      </c>
      <c r="C27" s="51" t="s">
        <v>68</v>
      </c>
      <c r="D27" s="50" t="s">
        <v>41</v>
      </c>
      <c r="E27" s="52" t="s">
        <v>69</v>
      </c>
      <c r="F27" s="53">
        <v>2018</v>
      </c>
      <c r="G27" s="54"/>
      <c r="H27" s="55">
        <v>160</v>
      </c>
      <c r="I27" s="55">
        <v>160</v>
      </c>
      <c r="J27" s="54"/>
      <c r="K27" s="54"/>
      <c r="L27" s="54"/>
      <c r="M27" s="69">
        <f t="shared" si="0"/>
        <v>160</v>
      </c>
      <c r="N27" s="54"/>
      <c r="O27" s="54"/>
      <c r="P27" s="54"/>
      <c r="Q27" s="54"/>
      <c r="R27" s="54"/>
      <c r="S27" s="54" t="s">
        <v>41</v>
      </c>
      <c r="T27" s="54" t="str">
        <f t="shared" si="2"/>
        <v>钟宝镇</v>
      </c>
    </row>
    <row r="28" s="1" customFormat="1" ht="30" customHeight="1" spans="1:20">
      <c r="A28" s="28"/>
      <c r="B28" s="50">
        <v>18</v>
      </c>
      <c r="C28" s="51" t="s">
        <v>70</v>
      </c>
      <c r="D28" s="50" t="s">
        <v>43</v>
      </c>
      <c r="E28" s="52" t="s">
        <v>71</v>
      </c>
      <c r="F28" s="53">
        <v>2018</v>
      </c>
      <c r="G28" s="54"/>
      <c r="H28" s="55">
        <v>80</v>
      </c>
      <c r="I28" s="55">
        <v>80</v>
      </c>
      <c r="J28" s="54"/>
      <c r="K28" s="54"/>
      <c r="L28" s="54"/>
      <c r="M28" s="69">
        <f t="shared" si="0"/>
        <v>80</v>
      </c>
      <c r="N28" s="54"/>
      <c r="O28" s="54"/>
      <c r="P28" s="54"/>
      <c r="Q28" s="54"/>
      <c r="R28" s="54"/>
      <c r="S28" s="54" t="s">
        <v>43</v>
      </c>
      <c r="T28" s="54" t="str">
        <f t="shared" si="2"/>
        <v>华坪镇</v>
      </c>
    </row>
    <row r="29" s="1" customFormat="1" ht="39" customHeight="1" spans="1:20">
      <c r="A29" s="28"/>
      <c r="B29" s="40"/>
      <c r="C29" s="60" t="s">
        <v>72</v>
      </c>
      <c r="D29" s="40"/>
      <c r="E29" s="41" t="s">
        <v>73</v>
      </c>
      <c r="F29" s="57">
        <v>2018</v>
      </c>
      <c r="G29" s="42"/>
      <c r="H29" s="59">
        <f>SUM(H30:H59)</f>
        <v>1337.17</v>
      </c>
      <c r="I29" s="59">
        <f>SUM(I30:I59)</f>
        <v>1337.16969</v>
      </c>
      <c r="J29" s="42">
        <f>SUM(J30:J59)</f>
        <v>0</v>
      </c>
      <c r="K29" s="42">
        <f>SUM(K30:K59)</f>
        <v>0</v>
      </c>
      <c r="L29" s="42">
        <f>SUM(L30:L59)</f>
        <v>0</v>
      </c>
      <c r="M29" s="68">
        <f t="shared" si="0"/>
        <v>1337.17</v>
      </c>
      <c r="N29" s="42"/>
      <c r="O29" s="75"/>
      <c r="P29" s="42"/>
      <c r="Q29" s="42"/>
      <c r="R29" s="42"/>
      <c r="S29" s="42"/>
      <c r="T29" s="83">
        <f t="shared" si="2"/>
        <v>0</v>
      </c>
    </row>
    <row r="30" s="1" customFormat="1" ht="26.65" customHeight="1" spans="1:20">
      <c r="A30" s="28"/>
      <c r="B30" s="50">
        <v>19</v>
      </c>
      <c r="C30" s="51" t="s">
        <v>74</v>
      </c>
      <c r="D30" s="50" t="s">
        <v>75</v>
      </c>
      <c r="E30" s="52" t="s">
        <v>76</v>
      </c>
      <c r="F30" s="53">
        <v>2018</v>
      </c>
      <c r="G30" s="54"/>
      <c r="H30" s="55">
        <v>35</v>
      </c>
      <c r="I30" s="55">
        <v>35</v>
      </c>
      <c r="J30" s="54"/>
      <c r="K30" s="54"/>
      <c r="L30" s="54"/>
      <c r="M30" s="69">
        <f t="shared" si="0"/>
        <v>35</v>
      </c>
      <c r="N30" s="54"/>
      <c r="O30" s="71"/>
      <c r="P30" s="54"/>
      <c r="Q30" s="54"/>
      <c r="R30" s="54"/>
      <c r="S30" s="54" t="s">
        <v>30</v>
      </c>
      <c r="T30" s="54" t="str">
        <f t="shared" si="2"/>
        <v>曾家镇</v>
      </c>
    </row>
    <row r="31" s="1" customFormat="1" ht="29.45" customHeight="1" spans="1:20">
      <c r="A31" s="28"/>
      <c r="B31" s="50">
        <v>20</v>
      </c>
      <c r="C31" s="51" t="s">
        <v>77</v>
      </c>
      <c r="D31" s="50" t="s">
        <v>78</v>
      </c>
      <c r="E31" s="52" t="s">
        <v>76</v>
      </c>
      <c r="F31" s="53">
        <v>2018</v>
      </c>
      <c r="G31" s="54"/>
      <c r="H31" s="55">
        <v>28</v>
      </c>
      <c r="I31" s="55">
        <v>28</v>
      </c>
      <c r="J31" s="54"/>
      <c r="K31" s="54"/>
      <c r="L31" s="54"/>
      <c r="M31" s="69">
        <f t="shared" si="0"/>
        <v>28</v>
      </c>
      <c r="N31" s="54"/>
      <c r="O31" s="54"/>
      <c r="P31" s="54"/>
      <c r="Q31" s="54"/>
      <c r="R31" s="54"/>
      <c r="S31" s="54" t="s">
        <v>30</v>
      </c>
      <c r="T31" s="54" t="str">
        <f t="shared" si="2"/>
        <v>曾家镇</v>
      </c>
    </row>
    <row r="32" s="1" customFormat="1" ht="30" customHeight="1" spans="1:20">
      <c r="A32" s="28"/>
      <c r="B32" s="50">
        <v>21</v>
      </c>
      <c r="C32" s="51" t="s">
        <v>79</v>
      </c>
      <c r="D32" s="50" t="s">
        <v>80</v>
      </c>
      <c r="E32" s="52" t="s">
        <v>81</v>
      </c>
      <c r="F32" s="53">
        <v>2018</v>
      </c>
      <c r="G32" s="54"/>
      <c r="H32" s="55">
        <v>50</v>
      </c>
      <c r="I32" s="55">
        <v>50</v>
      </c>
      <c r="J32" s="72"/>
      <c r="K32" s="54"/>
      <c r="L32" s="54"/>
      <c r="M32" s="69">
        <f t="shared" si="0"/>
        <v>50</v>
      </c>
      <c r="N32" s="54"/>
      <c r="O32" s="71"/>
      <c r="P32" s="54"/>
      <c r="Q32" s="54"/>
      <c r="R32" s="54"/>
      <c r="S32" s="54" t="s">
        <v>30</v>
      </c>
      <c r="T32" s="54" t="str">
        <f t="shared" si="2"/>
        <v>曾家镇</v>
      </c>
    </row>
    <row r="33" s="1" customFormat="1" ht="30" customHeight="1" spans="1:20">
      <c r="A33" s="28"/>
      <c r="B33" s="50">
        <v>22</v>
      </c>
      <c r="C33" s="51" t="s">
        <v>82</v>
      </c>
      <c r="D33" s="50" t="s">
        <v>83</v>
      </c>
      <c r="E33" s="52" t="s">
        <v>81</v>
      </c>
      <c r="F33" s="53">
        <v>2018</v>
      </c>
      <c r="G33" s="61"/>
      <c r="H33" s="55">
        <v>50</v>
      </c>
      <c r="I33" s="55">
        <v>50</v>
      </c>
      <c r="J33" s="54"/>
      <c r="K33" s="54"/>
      <c r="L33" s="54"/>
      <c r="M33" s="69">
        <f t="shared" si="0"/>
        <v>50</v>
      </c>
      <c r="N33" s="72"/>
      <c r="O33" s="71"/>
      <c r="P33" s="54"/>
      <c r="Q33" s="54"/>
      <c r="R33" s="54"/>
      <c r="S33" s="54" t="s">
        <v>30</v>
      </c>
      <c r="T33" s="54" t="str">
        <f t="shared" si="2"/>
        <v>曾家镇</v>
      </c>
    </row>
    <row r="34" s="1" customFormat="1" ht="27.6" customHeight="1" spans="1:20">
      <c r="A34" s="28" t="s">
        <v>25</v>
      </c>
      <c r="B34" s="50">
        <v>23</v>
      </c>
      <c r="C34" s="51" t="s">
        <v>84</v>
      </c>
      <c r="D34" s="50" t="s">
        <v>85</v>
      </c>
      <c r="E34" s="52" t="s">
        <v>81</v>
      </c>
      <c r="F34" s="53">
        <v>2018</v>
      </c>
      <c r="G34" s="61"/>
      <c r="H34" s="55">
        <v>50</v>
      </c>
      <c r="I34" s="55">
        <v>50</v>
      </c>
      <c r="J34" s="54"/>
      <c r="K34" s="54"/>
      <c r="L34" s="54"/>
      <c r="M34" s="69">
        <f t="shared" si="0"/>
        <v>50</v>
      </c>
      <c r="N34" s="72"/>
      <c r="O34" s="71"/>
      <c r="P34" s="54"/>
      <c r="Q34" s="54"/>
      <c r="R34" s="54"/>
      <c r="S34" s="54" t="s">
        <v>30</v>
      </c>
      <c r="T34" s="54" t="str">
        <f t="shared" si="2"/>
        <v>曾家镇</v>
      </c>
    </row>
    <row r="35" s="1" customFormat="1" ht="28.9" customHeight="1" spans="1:20">
      <c r="A35" s="28"/>
      <c r="B35" s="50">
        <v>24</v>
      </c>
      <c r="C35" s="51" t="s">
        <v>86</v>
      </c>
      <c r="D35" s="50" t="s">
        <v>87</v>
      </c>
      <c r="E35" s="52" t="s">
        <v>81</v>
      </c>
      <c r="F35" s="53">
        <v>2018</v>
      </c>
      <c r="G35" s="62"/>
      <c r="H35" s="55">
        <v>50</v>
      </c>
      <c r="I35" s="55">
        <v>50</v>
      </c>
      <c r="J35" s="54"/>
      <c r="K35" s="54"/>
      <c r="L35" s="54"/>
      <c r="M35" s="69">
        <f t="shared" si="0"/>
        <v>50</v>
      </c>
      <c r="N35" s="72"/>
      <c r="O35" s="71"/>
      <c r="P35" s="54"/>
      <c r="Q35" s="54"/>
      <c r="R35" s="54"/>
      <c r="S35" s="54" t="s">
        <v>30</v>
      </c>
      <c r="T35" s="54" t="str">
        <f t="shared" si="2"/>
        <v>曾家镇</v>
      </c>
    </row>
    <row r="36" s="1" customFormat="1" ht="36.6" customHeight="1" spans="1:20">
      <c r="A36" s="28"/>
      <c r="B36" s="50">
        <v>25</v>
      </c>
      <c r="C36" s="51" t="s">
        <v>88</v>
      </c>
      <c r="D36" s="50" t="s">
        <v>89</v>
      </c>
      <c r="E36" s="52" t="s">
        <v>81</v>
      </c>
      <c r="F36" s="53">
        <v>2018</v>
      </c>
      <c r="G36" s="63"/>
      <c r="H36" s="55">
        <v>50</v>
      </c>
      <c r="I36" s="55">
        <v>50</v>
      </c>
      <c r="J36" s="54"/>
      <c r="K36" s="54"/>
      <c r="L36" s="54"/>
      <c r="M36" s="69">
        <f t="shared" si="0"/>
        <v>50</v>
      </c>
      <c r="N36" s="72"/>
      <c r="O36" s="71"/>
      <c r="P36" s="54"/>
      <c r="Q36" s="54"/>
      <c r="R36" s="54"/>
      <c r="S36" s="54" t="s">
        <v>90</v>
      </c>
      <c r="T36" s="54" t="str">
        <f t="shared" si="2"/>
        <v>牛头店镇</v>
      </c>
    </row>
    <row r="37" s="1" customFormat="1" ht="34.9" customHeight="1" spans="1:20">
      <c r="A37" s="28"/>
      <c r="B37" s="50">
        <v>26</v>
      </c>
      <c r="C37" s="51" t="s">
        <v>91</v>
      </c>
      <c r="D37" s="50" t="s">
        <v>92</v>
      </c>
      <c r="E37" s="52" t="s">
        <v>81</v>
      </c>
      <c r="F37" s="53">
        <v>2018</v>
      </c>
      <c r="G37" s="63"/>
      <c r="H37" s="55">
        <v>50</v>
      </c>
      <c r="I37" s="55">
        <v>50</v>
      </c>
      <c r="J37" s="54"/>
      <c r="K37" s="54"/>
      <c r="L37" s="54"/>
      <c r="M37" s="69">
        <f t="shared" si="0"/>
        <v>50</v>
      </c>
      <c r="N37" s="72"/>
      <c r="O37" s="71"/>
      <c r="P37" s="54"/>
      <c r="Q37" s="54"/>
      <c r="R37" s="54"/>
      <c r="S37" s="54" t="s">
        <v>90</v>
      </c>
      <c r="T37" s="54" t="str">
        <f t="shared" si="2"/>
        <v>牛头店镇</v>
      </c>
    </row>
    <row r="38" s="1" customFormat="1" ht="36.95" customHeight="1" spans="1:20">
      <c r="A38" s="28"/>
      <c r="B38" s="50">
        <v>27</v>
      </c>
      <c r="C38" s="51" t="s">
        <v>93</v>
      </c>
      <c r="D38" s="50" t="s">
        <v>94</v>
      </c>
      <c r="E38" s="52" t="s">
        <v>81</v>
      </c>
      <c r="F38" s="53">
        <v>2018</v>
      </c>
      <c r="G38" s="63"/>
      <c r="H38" s="55">
        <v>50</v>
      </c>
      <c r="I38" s="55">
        <v>50</v>
      </c>
      <c r="J38" s="54"/>
      <c r="K38" s="54"/>
      <c r="L38" s="54"/>
      <c r="M38" s="69">
        <f t="shared" si="0"/>
        <v>50</v>
      </c>
      <c r="N38" s="72"/>
      <c r="O38" s="71"/>
      <c r="P38" s="54"/>
      <c r="Q38" s="54"/>
      <c r="R38" s="54"/>
      <c r="S38" s="54" t="s">
        <v>90</v>
      </c>
      <c r="T38" s="54" t="str">
        <f t="shared" si="2"/>
        <v>牛头店镇</v>
      </c>
    </row>
    <row r="39" s="1" customFormat="1" ht="30" customHeight="1" spans="1:20">
      <c r="A39" s="28"/>
      <c r="B39" s="50">
        <v>28</v>
      </c>
      <c r="C39" s="51" t="s">
        <v>95</v>
      </c>
      <c r="D39" s="50" t="s">
        <v>96</v>
      </c>
      <c r="E39" s="52" t="s">
        <v>81</v>
      </c>
      <c r="F39" s="53">
        <v>2018</v>
      </c>
      <c r="G39" s="63"/>
      <c r="H39" s="55">
        <v>50</v>
      </c>
      <c r="I39" s="55">
        <v>50</v>
      </c>
      <c r="J39" s="54"/>
      <c r="K39" s="54"/>
      <c r="L39" s="54"/>
      <c r="M39" s="69">
        <f t="shared" si="0"/>
        <v>50</v>
      </c>
      <c r="N39" s="72"/>
      <c r="O39" s="71"/>
      <c r="P39" s="54"/>
      <c r="Q39" s="54"/>
      <c r="R39" s="54"/>
      <c r="S39" s="54" t="s">
        <v>45</v>
      </c>
      <c r="T39" s="54" t="str">
        <f t="shared" si="2"/>
        <v>城关镇</v>
      </c>
    </row>
    <row r="40" s="1" customFormat="1" ht="30.6" customHeight="1" spans="1:20">
      <c r="A40" s="28"/>
      <c r="B40" s="50">
        <v>29</v>
      </c>
      <c r="C40" s="51" t="s">
        <v>97</v>
      </c>
      <c r="D40" s="50" t="s">
        <v>98</v>
      </c>
      <c r="E40" s="52" t="s">
        <v>81</v>
      </c>
      <c r="F40" s="53">
        <v>2018</v>
      </c>
      <c r="G40" s="64"/>
      <c r="H40" s="55">
        <v>50</v>
      </c>
      <c r="I40" s="55">
        <v>50</v>
      </c>
      <c r="J40" s="64"/>
      <c r="K40" s="64"/>
      <c r="L40" s="72"/>
      <c r="M40" s="69">
        <f t="shared" si="0"/>
        <v>50</v>
      </c>
      <c r="N40" s="64"/>
      <c r="O40" s="71"/>
      <c r="P40" s="54"/>
      <c r="Q40" s="54"/>
      <c r="R40" s="54"/>
      <c r="S40" s="54" t="s">
        <v>45</v>
      </c>
      <c r="T40" s="54" t="str">
        <f t="shared" si="2"/>
        <v>城关镇</v>
      </c>
    </row>
    <row r="41" s="4" customFormat="1" ht="31.15" customHeight="1" spans="1:21">
      <c r="A41" s="28"/>
      <c r="B41" s="50">
        <v>30</v>
      </c>
      <c r="C41" s="51" t="s">
        <v>99</v>
      </c>
      <c r="D41" s="50" t="s">
        <v>100</v>
      </c>
      <c r="E41" s="52" t="s">
        <v>81</v>
      </c>
      <c r="F41" s="53">
        <v>2018</v>
      </c>
      <c r="G41" s="64"/>
      <c r="H41" s="55">
        <v>50</v>
      </c>
      <c r="I41" s="55">
        <v>50</v>
      </c>
      <c r="J41" s="64"/>
      <c r="K41" s="64"/>
      <c r="L41" s="72"/>
      <c r="M41" s="69">
        <f t="shared" si="0"/>
        <v>50</v>
      </c>
      <c r="N41" s="64"/>
      <c r="O41" s="71"/>
      <c r="P41" s="54"/>
      <c r="Q41" s="54"/>
      <c r="R41" s="54"/>
      <c r="S41" s="54" t="s">
        <v>45</v>
      </c>
      <c r="T41" s="54" t="str">
        <f t="shared" si="2"/>
        <v>城关镇</v>
      </c>
      <c r="U41" s="1"/>
    </row>
    <row r="42" s="1" customFormat="1" ht="27" customHeight="1" spans="1:20">
      <c r="A42" s="28"/>
      <c r="B42" s="50">
        <v>31</v>
      </c>
      <c r="C42" s="51" t="s">
        <v>101</v>
      </c>
      <c r="D42" s="50" t="s">
        <v>102</v>
      </c>
      <c r="E42" s="52" t="s">
        <v>81</v>
      </c>
      <c r="F42" s="53">
        <v>2018</v>
      </c>
      <c r="G42" s="53"/>
      <c r="H42" s="55">
        <v>50</v>
      </c>
      <c r="I42" s="55">
        <v>50</v>
      </c>
      <c r="J42" s="71"/>
      <c r="K42" s="71"/>
      <c r="L42" s="71"/>
      <c r="M42" s="69">
        <f t="shared" si="0"/>
        <v>50</v>
      </c>
      <c r="N42" s="72"/>
      <c r="O42" s="72"/>
      <c r="P42" s="72"/>
      <c r="Q42" s="72"/>
      <c r="R42" s="72"/>
      <c r="S42" s="54" t="s">
        <v>45</v>
      </c>
      <c r="T42" s="54" t="str">
        <f t="shared" si="2"/>
        <v>城关镇</v>
      </c>
    </row>
    <row r="43" s="1" customFormat="1" ht="30" customHeight="1" spans="1:20">
      <c r="A43" s="28"/>
      <c r="B43" s="50">
        <v>32</v>
      </c>
      <c r="C43" s="51" t="s">
        <v>103</v>
      </c>
      <c r="D43" s="50" t="s">
        <v>104</v>
      </c>
      <c r="E43" s="52" t="s">
        <v>81</v>
      </c>
      <c r="F43" s="53">
        <v>2018</v>
      </c>
      <c r="G43" s="54"/>
      <c r="H43" s="55">
        <v>50</v>
      </c>
      <c r="I43" s="55">
        <v>50</v>
      </c>
      <c r="J43" s="54"/>
      <c r="K43" s="54"/>
      <c r="L43" s="72"/>
      <c r="M43" s="69">
        <f t="shared" si="0"/>
        <v>50</v>
      </c>
      <c r="N43" s="54"/>
      <c r="O43" s="72"/>
      <c r="P43" s="72"/>
      <c r="Q43" s="72"/>
      <c r="R43" s="72"/>
      <c r="S43" s="54" t="s">
        <v>45</v>
      </c>
      <c r="T43" s="54" t="str">
        <f t="shared" si="2"/>
        <v>城关镇</v>
      </c>
    </row>
    <row r="44" s="1" customFormat="1" ht="30" customHeight="1" spans="1:20">
      <c r="A44" s="28"/>
      <c r="B44" s="50">
        <v>33</v>
      </c>
      <c r="C44" s="51" t="s">
        <v>105</v>
      </c>
      <c r="D44" s="50" t="s">
        <v>106</v>
      </c>
      <c r="E44" s="52" t="s">
        <v>76</v>
      </c>
      <c r="F44" s="53">
        <v>2018</v>
      </c>
      <c r="G44" s="54"/>
      <c r="H44" s="55">
        <v>30</v>
      </c>
      <c r="I44" s="55">
        <v>30</v>
      </c>
      <c r="J44" s="54"/>
      <c r="K44" s="54"/>
      <c r="L44" s="72"/>
      <c r="M44" s="69">
        <f t="shared" si="0"/>
        <v>30</v>
      </c>
      <c r="N44" s="72"/>
      <c r="O44" s="72"/>
      <c r="P44" s="72"/>
      <c r="Q44" s="72"/>
      <c r="R44" s="72"/>
      <c r="S44" s="54" t="s">
        <v>107</v>
      </c>
      <c r="T44" s="54" t="str">
        <f t="shared" si="2"/>
        <v>上竹镇</v>
      </c>
    </row>
    <row r="45" s="1" customFormat="1" ht="30" customHeight="1" spans="1:20">
      <c r="A45" s="28"/>
      <c r="B45" s="50">
        <v>34</v>
      </c>
      <c r="C45" s="51" t="s">
        <v>108</v>
      </c>
      <c r="D45" s="50" t="s">
        <v>109</v>
      </c>
      <c r="E45" s="52" t="s">
        <v>81</v>
      </c>
      <c r="F45" s="53">
        <v>2018</v>
      </c>
      <c r="G45" s="54"/>
      <c r="H45" s="55">
        <v>50</v>
      </c>
      <c r="I45" s="55">
        <v>50</v>
      </c>
      <c r="J45" s="54"/>
      <c r="K45" s="54"/>
      <c r="L45" s="72"/>
      <c r="M45" s="69">
        <f t="shared" si="0"/>
        <v>50</v>
      </c>
      <c r="N45" s="72"/>
      <c r="O45" s="72"/>
      <c r="P45" s="72"/>
      <c r="Q45" s="72"/>
      <c r="R45" s="72"/>
      <c r="S45" s="54" t="s">
        <v>107</v>
      </c>
      <c r="T45" s="54" t="str">
        <f t="shared" si="2"/>
        <v>上竹镇</v>
      </c>
    </row>
    <row r="46" s="1" customFormat="1" ht="31.9" customHeight="1" spans="1:20">
      <c r="A46" s="28"/>
      <c r="B46" s="50">
        <v>35</v>
      </c>
      <c r="C46" s="51" t="s">
        <v>110</v>
      </c>
      <c r="D46" s="50" t="s">
        <v>111</v>
      </c>
      <c r="E46" s="52" t="s">
        <v>81</v>
      </c>
      <c r="F46" s="53">
        <v>2018</v>
      </c>
      <c r="G46" s="54"/>
      <c r="H46" s="55">
        <v>50</v>
      </c>
      <c r="I46" s="55">
        <v>50</v>
      </c>
      <c r="J46" s="76"/>
      <c r="K46" s="54"/>
      <c r="L46" s="72"/>
      <c r="M46" s="69">
        <f t="shared" si="0"/>
        <v>50</v>
      </c>
      <c r="N46" s="72"/>
      <c r="O46" s="72"/>
      <c r="P46" s="72"/>
      <c r="Q46" s="72"/>
      <c r="R46" s="72"/>
      <c r="S46" s="54" t="s">
        <v>107</v>
      </c>
      <c r="T46" s="54" t="str">
        <f t="shared" si="2"/>
        <v>上竹镇</v>
      </c>
    </row>
    <row r="47" s="1" customFormat="1" ht="31.15" customHeight="1" spans="1:20">
      <c r="A47" s="28" t="s">
        <v>25</v>
      </c>
      <c r="B47" s="50">
        <v>36</v>
      </c>
      <c r="C47" s="51" t="s">
        <v>112</v>
      </c>
      <c r="D47" s="50" t="s">
        <v>113</v>
      </c>
      <c r="E47" s="52" t="s">
        <v>81</v>
      </c>
      <c r="F47" s="53">
        <v>2018</v>
      </c>
      <c r="G47" s="54"/>
      <c r="H47" s="55">
        <v>50</v>
      </c>
      <c r="I47" s="55">
        <v>50</v>
      </c>
      <c r="J47" s="77"/>
      <c r="K47" s="54"/>
      <c r="L47" s="54"/>
      <c r="M47" s="69">
        <f t="shared" si="0"/>
        <v>50</v>
      </c>
      <c r="N47" s="54"/>
      <c r="O47" s="54"/>
      <c r="P47" s="54"/>
      <c r="Q47" s="54"/>
      <c r="R47" s="54"/>
      <c r="S47" s="54" t="s">
        <v>107</v>
      </c>
      <c r="T47" s="54" t="str">
        <f t="shared" si="2"/>
        <v>上竹镇</v>
      </c>
    </row>
    <row r="48" s="1" customFormat="1" ht="33" customHeight="1" spans="1:20">
      <c r="A48" s="28"/>
      <c r="B48" s="50">
        <v>37</v>
      </c>
      <c r="C48" s="51" t="s">
        <v>114</v>
      </c>
      <c r="D48" s="50" t="s">
        <v>115</v>
      </c>
      <c r="E48" s="52" t="s">
        <v>76</v>
      </c>
      <c r="F48" s="53">
        <v>2018</v>
      </c>
      <c r="G48" s="54"/>
      <c r="H48" s="55">
        <v>23</v>
      </c>
      <c r="I48" s="55">
        <v>23</v>
      </c>
      <c r="J48" s="54"/>
      <c r="K48" s="54"/>
      <c r="L48" s="54"/>
      <c r="M48" s="69">
        <f t="shared" si="0"/>
        <v>23</v>
      </c>
      <c r="N48" s="54"/>
      <c r="O48" s="54"/>
      <c r="P48" s="54"/>
      <c r="Q48" s="54"/>
      <c r="R48" s="54"/>
      <c r="S48" s="54" t="s">
        <v>116</v>
      </c>
      <c r="T48" s="54" t="str">
        <f t="shared" si="2"/>
        <v>曙坪镇</v>
      </c>
    </row>
    <row r="49" s="1" customFormat="1" ht="36.95" customHeight="1" spans="1:20">
      <c r="A49" s="28"/>
      <c r="B49" s="50">
        <v>38</v>
      </c>
      <c r="C49" s="51" t="s">
        <v>117</v>
      </c>
      <c r="D49" s="50" t="s">
        <v>118</v>
      </c>
      <c r="E49" s="52" t="s">
        <v>76</v>
      </c>
      <c r="F49" s="53">
        <v>2018</v>
      </c>
      <c r="G49" s="54"/>
      <c r="H49" s="55">
        <v>16.17</v>
      </c>
      <c r="I49" s="55">
        <v>16.16969</v>
      </c>
      <c r="J49" s="54"/>
      <c r="K49" s="54"/>
      <c r="L49" s="54"/>
      <c r="M49" s="69">
        <f t="shared" si="0"/>
        <v>16.17</v>
      </c>
      <c r="N49" s="54"/>
      <c r="O49" s="54"/>
      <c r="P49" s="54"/>
      <c r="Q49" s="54"/>
      <c r="R49" s="54"/>
      <c r="S49" s="54" t="s">
        <v>116</v>
      </c>
      <c r="T49" s="54" t="str">
        <f t="shared" si="2"/>
        <v>曙坪镇</v>
      </c>
    </row>
    <row r="50" s="1" customFormat="1" ht="30" customHeight="1" spans="1:20">
      <c r="A50" s="28"/>
      <c r="B50" s="50">
        <v>39</v>
      </c>
      <c r="C50" s="51" t="s">
        <v>119</v>
      </c>
      <c r="D50" s="50" t="s">
        <v>120</v>
      </c>
      <c r="E50" s="52" t="s">
        <v>81</v>
      </c>
      <c r="F50" s="53">
        <v>2018</v>
      </c>
      <c r="G50" s="54"/>
      <c r="H50" s="55">
        <v>50</v>
      </c>
      <c r="I50" s="55">
        <v>50</v>
      </c>
      <c r="J50" s="54"/>
      <c r="K50" s="54"/>
      <c r="L50" s="54"/>
      <c r="M50" s="69">
        <f t="shared" si="0"/>
        <v>50</v>
      </c>
      <c r="N50" s="54"/>
      <c r="O50" s="54"/>
      <c r="P50" s="54"/>
      <c r="Q50" s="54"/>
      <c r="R50" s="54"/>
      <c r="S50" s="54" t="s">
        <v>116</v>
      </c>
      <c r="T50" s="54" t="str">
        <f t="shared" si="2"/>
        <v>曙坪镇</v>
      </c>
    </row>
    <row r="51" s="1" customFormat="1" ht="30" customHeight="1" spans="1:20">
      <c r="A51" s="28"/>
      <c r="B51" s="50">
        <v>40</v>
      </c>
      <c r="C51" s="51" t="s">
        <v>121</v>
      </c>
      <c r="D51" s="50" t="s">
        <v>122</v>
      </c>
      <c r="E51" s="52" t="s">
        <v>81</v>
      </c>
      <c r="F51" s="53">
        <v>2018</v>
      </c>
      <c r="G51" s="54"/>
      <c r="H51" s="55">
        <v>50</v>
      </c>
      <c r="I51" s="55">
        <v>50</v>
      </c>
      <c r="J51" s="54"/>
      <c r="K51" s="54"/>
      <c r="L51" s="54"/>
      <c r="M51" s="69">
        <f t="shared" si="0"/>
        <v>50</v>
      </c>
      <c r="N51" s="54"/>
      <c r="O51" s="54"/>
      <c r="P51" s="54"/>
      <c r="Q51" s="54"/>
      <c r="R51" s="54"/>
      <c r="S51" s="54" t="s">
        <v>116</v>
      </c>
      <c r="T51" s="54" t="str">
        <f t="shared" si="2"/>
        <v>曙坪镇</v>
      </c>
    </row>
    <row r="52" s="5" customFormat="1" ht="30" customHeight="1" spans="1:21">
      <c r="A52" s="28"/>
      <c r="B52" s="50">
        <v>41</v>
      </c>
      <c r="C52" s="51" t="s">
        <v>123</v>
      </c>
      <c r="D52" s="50" t="s">
        <v>124</v>
      </c>
      <c r="E52" s="52" t="s">
        <v>81</v>
      </c>
      <c r="F52" s="53">
        <v>2018</v>
      </c>
      <c r="G52" s="65"/>
      <c r="H52" s="55">
        <v>50</v>
      </c>
      <c r="I52" s="55">
        <v>50</v>
      </c>
      <c r="J52" s="54"/>
      <c r="K52" s="54"/>
      <c r="L52" s="54"/>
      <c r="M52" s="69">
        <f t="shared" si="0"/>
        <v>50</v>
      </c>
      <c r="N52" s="54"/>
      <c r="O52" s="54"/>
      <c r="P52" s="54"/>
      <c r="Q52" s="54"/>
      <c r="R52" s="54">
        <f>SUM(R53:R228)</f>
        <v>0</v>
      </c>
      <c r="S52" s="54" t="s">
        <v>116</v>
      </c>
      <c r="T52" s="54" t="str">
        <f t="shared" si="2"/>
        <v>曙坪镇</v>
      </c>
      <c r="U52" s="1"/>
    </row>
    <row r="53" s="1" customFormat="1" ht="28.9" customHeight="1" spans="1:20">
      <c r="A53" s="28"/>
      <c r="B53" s="50">
        <v>42</v>
      </c>
      <c r="C53" s="51" t="s">
        <v>125</v>
      </c>
      <c r="D53" s="50" t="s">
        <v>126</v>
      </c>
      <c r="E53" s="52" t="s">
        <v>81</v>
      </c>
      <c r="F53" s="53">
        <v>2018</v>
      </c>
      <c r="G53" s="54"/>
      <c r="H53" s="55">
        <v>50</v>
      </c>
      <c r="I53" s="55">
        <v>50</v>
      </c>
      <c r="J53" s="76"/>
      <c r="K53" s="54"/>
      <c r="L53" s="72"/>
      <c r="M53" s="69">
        <f t="shared" si="0"/>
        <v>50</v>
      </c>
      <c r="N53" s="72"/>
      <c r="O53" s="72"/>
      <c r="P53" s="72"/>
      <c r="Q53" s="72"/>
      <c r="R53" s="72"/>
      <c r="S53" s="54" t="s">
        <v>116</v>
      </c>
      <c r="T53" s="54" t="str">
        <f t="shared" si="2"/>
        <v>曙坪镇</v>
      </c>
    </row>
    <row r="54" s="1" customFormat="1" ht="29.45" customHeight="1" spans="1:20">
      <c r="A54" s="28"/>
      <c r="B54" s="50">
        <v>43</v>
      </c>
      <c r="C54" s="51" t="s">
        <v>127</v>
      </c>
      <c r="D54" s="50" t="s">
        <v>128</v>
      </c>
      <c r="E54" s="52" t="s">
        <v>81</v>
      </c>
      <c r="F54" s="53">
        <v>2018</v>
      </c>
      <c r="G54" s="54"/>
      <c r="H54" s="55">
        <v>50</v>
      </c>
      <c r="I54" s="55">
        <v>50</v>
      </c>
      <c r="J54" s="54"/>
      <c r="K54" s="54"/>
      <c r="L54" s="54"/>
      <c r="M54" s="69">
        <f t="shared" si="0"/>
        <v>50</v>
      </c>
      <c r="N54" s="54"/>
      <c r="O54" s="71"/>
      <c r="P54" s="54"/>
      <c r="Q54" s="54"/>
      <c r="R54" s="54"/>
      <c r="S54" s="54" t="s">
        <v>116</v>
      </c>
      <c r="T54" s="54" t="str">
        <f t="shared" si="2"/>
        <v>曙坪镇</v>
      </c>
    </row>
    <row r="55" s="1" customFormat="1" ht="31.9" customHeight="1" spans="1:20">
      <c r="A55" s="28"/>
      <c r="B55" s="50">
        <v>44</v>
      </c>
      <c r="C55" s="51" t="s">
        <v>129</v>
      </c>
      <c r="D55" s="50" t="s">
        <v>130</v>
      </c>
      <c r="E55" s="52" t="s">
        <v>76</v>
      </c>
      <c r="F55" s="53">
        <v>2018</v>
      </c>
      <c r="G55" s="64"/>
      <c r="H55" s="55">
        <v>35</v>
      </c>
      <c r="I55" s="55">
        <v>35</v>
      </c>
      <c r="J55" s="64"/>
      <c r="K55" s="64"/>
      <c r="L55" s="64"/>
      <c r="M55" s="69">
        <f t="shared" si="0"/>
        <v>35</v>
      </c>
      <c r="N55" s="64"/>
      <c r="O55" s="71"/>
      <c r="P55" s="54"/>
      <c r="Q55" s="54"/>
      <c r="R55" s="54"/>
      <c r="S55" s="54" t="s">
        <v>131</v>
      </c>
      <c r="T55" s="54" t="str">
        <f t="shared" si="2"/>
        <v>钟宝镇</v>
      </c>
    </row>
    <row r="56" s="1" customFormat="1" ht="31.9" customHeight="1" spans="1:20">
      <c r="A56" s="28"/>
      <c r="B56" s="50">
        <v>45</v>
      </c>
      <c r="C56" s="51" t="s">
        <v>132</v>
      </c>
      <c r="D56" s="50" t="s">
        <v>133</v>
      </c>
      <c r="E56" s="52" t="s">
        <v>76</v>
      </c>
      <c r="F56" s="53">
        <v>2018</v>
      </c>
      <c r="G56" s="53"/>
      <c r="H56" s="55">
        <v>35</v>
      </c>
      <c r="I56" s="55">
        <v>35</v>
      </c>
      <c r="J56" s="78"/>
      <c r="K56" s="78"/>
      <c r="L56" s="78"/>
      <c r="M56" s="69">
        <f t="shared" si="0"/>
        <v>35</v>
      </c>
      <c r="N56" s="72"/>
      <c r="O56" s="71"/>
      <c r="P56" s="54"/>
      <c r="Q56" s="54"/>
      <c r="R56" s="54"/>
      <c r="S56" s="54" t="s">
        <v>131</v>
      </c>
      <c r="T56" s="54" t="str">
        <f t="shared" si="2"/>
        <v>钟宝镇</v>
      </c>
    </row>
    <row r="57" s="1" customFormat="1" ht="31.15" customHeight="1" spans="1:20">
      <c r="A57" s="28"/>
      <c r="B57" s="50">
        <v>46</v>
      </c>
      <c r="C57" s="51" t="s">
        <v>134</v>
      </c>
      <c r="D57" s="50" t="s">
        <v>135</v>
      </c>
      <c r="E57" s="52" t="s">
        <v>81</v>
      </c>
      <c r="F57" s="53">
        <v>2018</v>
      </c>
      <c r="G57" s="54"/>
      <c r="H57" s="55">
        <v>50</v>
      </c>
      <c r="I57" s="55">
        <v>50</v>
      </c>
      <c r="J57" s="54"/>
      <c r="K57" s="54"/>
      <c r="L57" s="72"/>
      <c r="M57" s="69">
        <f t="shared" si="0"/>
        <v>50</v>
      </c>
      <c r="N57" s="54"/>
      <c r="O57" s="72"/>
      <c r="P57" s="72"/>
      <c r="Q57" s="72"/>
      <c r="R57" s="72"/>
      <c r="S57" s="54" t="s">
        <v>131</v>
      </c>
      <c r="T57" s="54" t="str">
        <f t="shared" si="2"/>
        <v>钟宝镇</v>
      </c>
    </row>
    <row r="58" s="1" customFormat="1" ht="36.95" customHeight="1" spans="1:20">
      <c r="A58" s="28"/>
      <c r="B58" s="50">
        <v>47</v>
      </c>
      <c r="C58" s="51" t="s">
        <v>136</v>
      </c>
      <c r="D58" s="50" t="s">
        <v>137</v>
      </c>
      <c r="E58" s="52" t="s">
        <v>76</v>
      </c>
      <c r="F58" s="53">
        <v>2018</v>
      </c>
      <c r="G58" s="54"/>
      <c r="H58" s="55">
        <v>35</v>
      </c>
      <c r="I58" s="55">
        <v>35</v>
      </c>
      <c r="J58" s="54"/>
      <c r="K58" s="54"/>
      <c r="L58" s="54"/>
      <c r="M58" s="69">
        <f t="shared" si="0"/>
        <v>35</v>
      </c>
      <c r="N58" s="54"/>
      <c r="O58" s="54"/>
      <c r="P58" s="54"/>
      <c r="Q58" s="54"/>
      <c r="R58" s="54"/>
      <c r="S58" s="54" t="s">
        <v>131</v>
      </c>
      <c r="T58" s="54" t="str">
        <f t="shared" si="2"/>
        <v>钟宝镇</v>
      </c>
    </row>
    <row r="59" s="1" customFormat="1" ht="29.45" customHeight="1" spans="1:20">
      <c r="A59" s="28"/>
      <c r="B59" s="50">
        <v>48</v>
      </c>
      <c r="C59" s="51" t="s">
        <v>138</v>
      </c>
      <c r="D59" s="50" t="s">
        <v>139</v>
      </c>
      <c r="E59" s="52" t="s">
        <v>81</v>
      </c>
      <c r="F59" s="53">
        <v>2018</v>
      </c>
      <c r="G59" s="54"/>
      <c r="H59" s="55">
        <v>50</v>
      </c>
      <c r="I59" s="55">
        <v>50</v>
      </c>
      <c r="J59" s="54"/>
      <c r="K59" s="54"/>
      <c r="L59" s="54"/>
      <c r="M59" s="69">
        <f t="shared" si="0"/>
        <v>50</v>
      </c>
      <c r="N59" s="54"/>
      <c r="O59" s="71"/>
      <c r="P59" s="54"/>
      <c r="Q59" s="54"/>
      <c r="R59" s="54"/>
      <c r="S59" s="54" t="s">
        <v>131</v>
      </c>
      <c r="T59" s="54" t="str">
        <f t="shared" si="2"/>
        <v>钟宝镇</v>
      </c>
    </row>
    <row r="60" s="1" customFormat="1" ht="30" customHeight="1" spans="1:21">
      <c r="A60" s="28" t="s">
        <v>140</v>
      </c>
      <c r="B60" s="38"/>
      <c r="C60" s="40" t="s">
        <v>141</v>
      </c>
      <c r="D60" s="66"/>
      <c r="E60" s="41"/>
      <c r="F60" s="57">
        <v>2018</v>
      </c>
      <c r="G60" s="57"/>
      <c r="H60" s="59">
        <f>SUM(H61:H67)</f>
        <v>830</v>
      </c>
      <c r="I60" s="59">
        <f>SUM(I61:I67)</f>
        <v>0</v>
      </c>
      <c r="J60" s="75">
        <f>SUM(J61:J67)</f>
        <v>830</v>
      </c>
      <c r="K60" s="75">
        <f>SUM(K61:K67)</f>
        <v>0</v>
      </c>
      <c r="L60" s="75">
        <f>SUM(L61:L67)</f>
        <v>0</v>
      </c>
      <c r="M60" s="68">
        <f t="shared" si="0"/>
        <v>830</v>
      </c>
      <c r="N60" s="74"/>
      <c r="O60" s="74"/>
      <c r="P60" s="74"/>
      <c r="Q60" s="74"/>
      <c r="R60" s="74"/>
      <c r="S60" s="57"/>
      <c r="T60" s="83">
        <f t="shared" si="2"/>
        <v>0</v>
      </c>
      <c r="U60" s="85"/>
    </row>
    <row r="61" s="1" customFormat="1" ht="30" customHeight="1" spans="1:20">
      <c r="A61" s="28"/>
      <c r="B61" s="50">
        <v>49</v>
      </c>
      <c r="C61" s="51" t="s">
        <v>142</v>
      </c>
      <c r="D61" s="67" t="s">
        <v>30</v>
      </c>
      <c r="E61" s="52" t="s">
        <v>143</v>
      </c>
      <c r="F61" s="53">
        <v>2018</v>
      </c>
      <c r="G61" s="53"/>
      <c r="H61" s="55">
        <f>SUM(I61:L61)</f>
        <v>220</v>
      </c>
      <c r="I61" s="55"/>
      <c r="J61" s="55">
        <v>220</v>
      </c>
      <c r="K61" s="71"/>
      <c r="L61" s="71"/>
      <c r="M61" s="69">
        <f t="shared" si="0"/>
        <v>220</v>
      </c>
      <c r="N61" s="72"/>
      <c r="O61" s="72"/>
      <c r="P61" s="72"/>
      <c r="Q61" s="72"/>
      <c r="R61" s="72"/>
      <c r="S61" s="86" t="s">
        <v>30</v>
      </c>
      <c r="T61" s="54" t="str">
        <f t="shared" si="2"/>
        <v>曾家镇</v>
      </c>
    </row>
    <row r="62" s="1" customFormat="1" ht="30" customHeight="1" spans="1:20">
      <c r="A62" s="28"/>
      <c r="B62" s="50">
        <v>50</v>
      </c>
      <c r="C62" s="51" t="s">
        <v>144</v>
      </c>
      <c r="D62" s="67" t="s">
        <v>90</v>
      </c>
      <c r="E62" s="52" t="s">
        <v>143</v>
      </c>
      <c r="F62" s="53">
        <v>2018</v>
      </c>
      <c r="G62" s="53"/>
      <c r="H62" s="55">
        <f t="shared" ref="H62:H67" si="3">SUM(I62:L62)</f>
        <v>80</v>
      </c>
      <c r="I62" s="55"/>
      <c r="J62" s="55">
        <v>80</v>
      </c>
      <c r="K62" s="71"/>
      <c r="L62" s="71"/>
      <c r="M62" s="69">
        <f t="shared" si="0"/>
        <v>80</v>
      </c>
      <c r="N62" s="72"/>
      <c r="O62" s="72"/>
      <c r="P62" s="72"/>
      <c r="Q62" s="72"/>
      <c r="R62" s="72"/>
      <c r="S62" s="86" t="s">
        <v>90</v>
      </c>
      <c r="T62" s="54" t="str">
        <f t="shared" si="2"/>
        <v>牛头店镇</v>
      </c>
    </row>
    <row r="63" s="1" customFormat="1" ht="30" customHeight="1" spans="1:20">
      <c r="A63" s="28"/>
      <c r="B63" s="50">
        <v>51</v>
      </c>
      <c r="C63" s="51" t="s">
        <v>145</v>
      </c>
      <c r="D63" s="67" t="s">
        <v>45</v>
      </c>
      <c r="E63" s="52" t="s">
        <v>143</v>
      </c>
      <c r="F63" s="53">
        <v>2018</v>
      </c>
      <c r="G63" s="53"/>
      <c r="H63" s="55">
        <f t="shared" si="3"/>
        <v>100</v>
      </c>
      <c r="I63" s="55"/>
      <c r="J63" s="55">
        <v>100</v>
      </c>
      <c r="K63" s="71"/>
      <c r="L63" s="71"/>
      <c r="M63" s="69">
        <f t="shared" si="0"/>
        <v>100</v>
      </c>
      <c r="N63" s="72"/>
      <c r="O63" s="72"/>
      <c r="P63" s="72"/>
      <c r="Q63" s="72"/>
      <c r="R63" s="72"/>
      <c r="S63" s="86" t="s">
        <v>45</v>
      </c>
      <c r="T63" s="54" t="str">
        <f t="shared" si="2"/>
        <v>城关镇</v>
      </c>
    </row>
    <row r="64" s="1" customFormat="1" ht="30" customHeight="1" spans="1:20">
      <c r="A64" s="28"/>
      <c r="B64" s="50">
        <v>52</v>
      </c>
      <c r="C64" s="51" t="s">
        <v>146</v>
      </c>
      <c r="D64" s="67" t="s">
        <v>107</v>
      </c>
      <c r="E64" s="52" t="s">
        <v>143</v>
      </c>
      <c r="F64" s="53">
        <v>2018</v>
      </c>
      <c r="G64" s="53"/>
      <c r="H64" s="55">
        <f t="shared" si="3"/>
        <v>50</v>
      </c>
      <c r="I64" s="55"/>
      <c r="J64" s="55">
        <v>50</v>
      </c>
      <c r="K64" s="78"/>
      <c r="L64" s="78"/>
      <c r="M64" s="69">
        <f t="shared" si="0"/>
        <v>50</v>
      </c>
      <c r="N64" s="64"/>
      <c r="O64" s="71"/>
      <c r="P64" s="54"/>
      <c r="Q64" s="54"/>
      <c r="R64" s="54"/>
      <c r="S64" s="86" t="s">
        <v>107</v>
      </c>
      <c r="T64" s="54" t="str">
        <f t="shared" si="2"/>
        <v>上竹镇</v>
      </c>
    </row>
    <row r="65" s="1" customFormat="1" ht="30" customHeight="1" spans="1:20">
      <c r="A65" s="28"/>
      <c r="B65" s="50">
        <v>53</v>
      </c>
      <c r="C65" s="51" t="s">
        <v>147</v>
      </c>
      <c r="D65" s="67" t="s">
        <v>116</v>
      </c>
      <c r="E65" s="52" t="s">
        <v>143</v>
      </c>
      <c r="F65" s="53">
        <v>2018</v>
      </c>
      <c r="G65" s="53"/>
      <c r="H65" s="55">
        <f t="shared" si="3"/>
        <v>250</v>
      </c>
      <c r="I65" s="55"/>
      <c r="J65" s="55">
        <v>250</v>
      </c>
      <c r="K65" s="78"/>
      <c r="L65" s="78"/>
      <c r="M65" s="69">
        <f t="shared" si="0"/>
        <v>250</v>
      </c>
      <c r="N65" s="72"/>
      <c r="O65" s="71"/>
      <c r="P65" s="54"/>
      <c r="Q65" s="54"/>
      <c r="R65" s="54"/>
      <c r="S65" s="86" t="s">
        <v>116</v>
      </c>
      <c r="T65" s="54" t="str">
        <f t="shared" si="2"/>
        <v>曙坪镇</v>
      </c>
    </row>
    <row r="66" s="1" customFormat="1" ht="30" customHeight="1" spans="1:20">
      <c r="A66" s="28"/>
      <c r="B66" s="50">
        <v>54</v>
      </c>
      <c r="C66" s="51" t="s">
        <v>148</v>
      </c>
      <c r="D66" s="67" t="s">
        <v>131</v>
      </c>
      <c r="E66" s="52" t="s">
        <v>143</v>
      </c>
      <c r="F66" s="53">
        <v>2018</v>
      </c>
      <c r="G66" s="53"/>
      <c r="H66" s="55">
        <f t="shared" si="3"/>
        <v>80</v>
      </c>
      <c r="I66" s="55"/>
      <c r="J66" s="55">
        <v>80</v>
      </c>
      <c r="K66" s="78"/>
      <c r="L66" s="78"/>
      <c r="M66" s="69">
        <f t="shared" si="0"/>
        <v>80</v>
      </c>
      <c r="N66" s="72"/>
      <c r="O66" s="71"/>
      <c r="P66" s="54"/>
      <c r="Q66" s="54"/>
      <c r="R66" s="54"/>
      <c r="S66" s="86" t="s">
        <v>131</v>
      </c>
      <c r="T66" s="54" t="str">
        <f t="shared" si="2"/>
        <v>钟宝镇</v>
      </c>
    </row>
    <row r="67" s="1" customFormat="1" ht="30" customHeight="1" spans="1:20">
      <c r="A67" s="28"/>
      <c r="B67" s="50">
        <v>55</v>
      </c>
      <c r="C67" s="51" t="s">
        <v>149</v>
      </c>
      <c r="D67" s="67" t="s">
        <v>150</v>
      </c>
      <c r="E67" s="52" t="s">
        <v>143</v>
      </c>
      <c r="F67" s="53">
        <v>2018</v>
      </c>
      <c r="G67" s="53"/>
      <c r="H67" s="55">
        <f t="shared" si="3"/>
        <v>50</v>
      </c>
      <c r="I67" s="55"/>
      <c r="J67" s="55">
        <v>50</v>
      </c>
      <c r="K67" s="78"/>
      <c r="L67" s="78"/>
      <c r="M67" s="69">
        <f t="shared" si="0"/>
        <v>50</v>
      </c>
      <c r="N67" s="72"/>
      <c r="O67" s="72"/>
      <c r="P67" s="72"/>
      <c r="Q67" s="72"/>
      <c r="R67" s="72"/>
      <c r="S67" s="86" t="s">
        <v>150</v>
      </c>
      <c r="T67" s="54" t="str">
        <f t="shared" si="2"/>
        <v>华坪镇</v>
      </c>
    </row>
    <row r="68" s="6" customFormat="1" ht="42.6" customHeight="1" spans="1:21">
      <c r="A68" s="28"/>
      <c r="B68" s="38"/>
      <c r="C68" s="40" t="s">
        <v>151</v>
      </c>
      <c r="D68" s="40"/>
      <c r="E68" s="41" t="s">
        <v>152</v>
      </c>
      <c r="F68" s="57">
        <v>2018</v>
      </c>
      <c r="G68" s="42"/>
      <c r="H68" s="59">
        <f>SUM(H69:H77)</f>
        <v>1940</v>
      </c>
      <c r="I68" s="59">
        <f>SUM(I69:I77)</f>
        <v>1940</v>
      </c>
      <c r="J68" s="59">
        <f>SUM(J69:J77)</f>
        <v>0</v>
      </c>
      <c r="K68" s="42">
        <f>SUM(K69:K77)</f>
        <v>0</v>
      </c>
      <c r="L68" s="42">
        <f>SUM(L69:L77)</f>
        <v>0</v>
      </c>
      <c r="M68" s="68">
        <f t="shared" si="0"/>
        <v>1940</v>
      </c>
      <c r="N68" s="42"/>
      <c r="O68" s="42"/>
      <c r="P68" s="42"/>
      <c r="Q68" s="42"/>
      <c r="R68" s="42"/>
      <c r="S68" s="42"/>
      <c r="T68" s="83">
        <f t="shared" si="2"/>
        <v>0</v>
      </c>
      <c r="U68" s="85"/>
    </row>
    <row r="69" s="1" customFormat="1" ht="30" customHeight="1" spans="1:20">
      <c r="A69" s="28"/>
      <c r="B69" s="50">
        <v>56</v>
      </c>
      <c r="C69" s="51" t="s">
        <v>153</v>
      </c>
      <c r="D69" s="67" t="s">
        <v>30</v>
      </c>
      <c r="E69" s="52" t="s">
        <v>154</v>
      </c>
      <c r="F69" s="53">
        <v>2018</v>
      </c>
      <c r="G69" s="54"/>
      <c r="H69" s="55">
        <f>SUM(I69:L69)</f>
        <v>390</v>
      </c>
      <c r="I69" s="54">
        <v>390</v>
      </c>
      <c r="J69" s="54"/>
      <c r="K69" s="54"/>
      <c r="L69" s="54"/>
      <c r="M69" s="69">
        <f t="shared" si="0"/>
        <v>390</v>
      </c>
      <c r="N69" s="54"/>
      <c r="O69" s="54"/>
      <c r="P69" s="54"/>
      <c r="Q69" s="54"/>
      <c r="R69" s="54"/>
      <c r="S69" s="86" t="s">
        <v>30</v>
      </c>
      <c r="T69" s="54" t="str">
        <f t="shared" si="2"/>
        <v>曾家镇</v>
      </c>
    </row>
    <row r="70" s="1" customFormat="1" ht="30" customHeight="1" spans="1:20">
      <c r="A70" s="28"/>
      <c r="B70" s="50">
        <v>57</v>
      </c>
      <c r="C70" s="51" t="s">
        <v>155</v>
      </c>
      <c r="D70" s="67" t="s">
        <v>33</v>
      </c>
      <c r="E70" s="52" t="s">
        <v>156</v>
      </c>
      <c r="F70" s="53">
        <v>2018</v>
      </c>
      <c r="G70" s="54"/>
      <c r="H70" s="55">
        <f t="shared" ref="H70:H77" si="4">SUM(I70:L70)</f>
        <v>210</v>
      </c>
      <c r="I70" s="55">
        <v>210</v>
      </c>
      <c r="J70" s="55"/>
      <c r="K70" s="54"/>
      <c r="L70" s="54"/>
      <c r="M70" s="69">
        <f t="shared" si="0"/>
        <v>210</v>
      </c>
      <c r="N70" s="54"/>
      <c r="O70" s="71"/>
      <c r="P70" s="54"/>
      <c r="Q70" s="54"/>
      <c r="R70" s="54"/>
      <c r="S70" s="86" t="s">
        <v>33</v>
      </c>
      <c r="T70" s="54" t="str">
        <f t="shared" si="2"/>
        <v>牛头店镇</v>
      </c>
    </row>
    <row r="71" s="1" customFormat="1" ht="30" customHeight="1" spans="1:20">
      <c r="A71" s="28"/>
      <c r="B71" s="50">
        <v>58</v>
      </c>
      <c r="C71" s="51" t="s">
        <v>157</v>
      </c>
      <c r="D71" s="67" t="s">
        <v>35</v>
      </c>
      <c r="E71" s="52" t="s">
        <v>158</v>
      </c>
      <c r="F71" s="53">
        <v>2018</v>
      </c>
      <c r="G71" s="54"/>
      <c r="H71" s="55">
        <f t="shared" si="4"/>
        <v>270</v>
      </c>
      <c r="I71" s="55">
        <v>270</v>
      </c>
      <c r="J71" s="55"/>
      <c r="K71" s="54"/>
      <c r="L71" s="54"/>
      <c r="M71" s="69">
        <f t="shared" ref="M71:M77" si="5">H71</f>
        <v>270</v>
      </c>
      <c r="N71" s="54"/>
      <c r="O71" s="71"/>
      <c r="P71" s="54"/>
      <c r="Q71" s="54"/>
      <c r="R71" s="54"/>
      <c r="S71" s="86" t="s">
        <v>35</v>
      </c>
      <c r="T71" s="54" t="str">
        <f t="shared" si="2"/>
        <v>城关镇</v>
      </c>
    </row>
    <row r="72" s="1" customFormat="1" ht="30" customHeight="1" spans="1:20">
      <c r="A72" s="28"/>
      <c r="B72" s="50">
        <v>59</v>
      </c>
      <c r="C72" s="51" t="s">
        <v>159</v>
      </c>
      <c r="D72" s="67" t="s">
        <v>37</v>
      </c>
      <c r="E72" s="52" t="s">
        <v>160</v>
      </c>
      <c r="F72" s="53">
        <v>2018</v>
      </c>
      <c r="G72" s="54"/>
      <c r="H72" s="55">
        <f t="shared" si="4"/>
        <v>180</v>
      </c>
      <c r="I72" s="55">
        <v>180</v>
      </c>
      <c r="J72" s="55"/>
      <c r="K72" s="54"/>
      <c r="L72" s="54"/>
      <c r="M72" s="69">
        <f t="shared" si="5"/>
        <v>180</v>
      </c>
      <c r="N72" s="54"/>
      <c r="O72" s="54"/>
      <c r="P72" s="54"/>
      <c r="Q72" s="54"/>
      <c r="R72" s="54"/>
      <c r="S72" s="86" t="s">
        <v>37</v>
      </c>
      <c r="T72" s="54" t="str">
        <f t="shared" si="2"/>
        <v>上竹镇</v>
      </c>
    </row>
    <row r="73" s="1" customFormat="1" ht="30" customHeight="1" spans="1:20">
      <c r="A73" s="87" t="s">
        <v>140</v>
      </c>
      <c r="B73" s="50">
        <v>60</v>
      </c>
      <c r="C73" s="51" t="s">
        <v>161</v>
      </c>
      <c r="D73" s="67" t="s">
        <v>39</v>
      </c>
      <c r="E73" s="52" t="s">
        <v>162</v>
      </c>
      <c r="F73" s="53">
        <v>2018</v>
      </c>
      <c r="G73" s="54"/>
      <c r="H73" s="55">
        <f t="shared" si="4"/>
        <v>330</v>
      </c>
      <c r="I73" s="55">
        <v>330</v>
      </c>
      <c r="J73" s="55"/>
      <c r="K73" s="54"/>
      <c r="L73" s="54"/>
      <c r="M73" s="69">
        <f t="shared" si="5"/>
        <v>330</v>
      </c>
      <c r="N73" s="54"/>
      <c r="O73" s="54"/>
      <c r="P73" s="54"/>
      <c r="Q73" s="54"/>
      <c r="R73" s="54"/>
      <c r="S73" s="86" t="s">
        <v>39</v>
      </c>
      <c r="T73" s="54" t="str">
        <f t="shared" si="2"/>
        <v>曙坪镇</v>
      </c>
    </row>
    <row r="74" s="1" customFormat="1" ht="36.95" customHeight="1" spans="1:20">
      <c r="A74" s="87"/>
      <c r="B74" s="50">
        <v>61</v>
      </c>
      <c r="C74" s="51" t="s">
        <v>163</v>
      </c>
      <c r="D74" s="67" t="s">
        <v>41</v>
      </c>
      <c r="E74" s="52" t="s">
        <v>164</v>
      </c>
      <c r="F74" s="53">
        <v>2018</v>
      </c>
      <c r="G74" s="54"/>
      <c r="H74" s="55">
        <f t="shared" si="4"/>
        <v>240</v>
      </c>
      <c r="I74" s="55">
        <v>240</v>
      </c>
      <c r="J74" s="55"/>
      <c r="K74" s="54"/>
      <c r="L74" s="54"/>
      <c r="M74" s="69">
        <f t="shared" si="5"/>
        <v>240</v>
      </c>
      <c r="N74" s="54"/>
      <c r="O74" s="54"/>
      <c r="P74" s="54"/>
      <c r="Q74" s="54"/>
      <c r="R74" s="54"/>
      <c r="S74" s="86" t="s">
        <v>41</v>
      </c>
      <c r="T74" s="54" t="str">
        <f t="shared" si="2"/>
        <v>钟宝镇</v>
      </c>
    </row>
    <row r="75" s="1" customFormat="1" ht="30" customHeight="1" spans="1:20">
      <c r="A75" s="87"/>
      <c r="B75" s="50">
        <v>62</v>
      </c>
      <c r="C75" s="51" t="s">
        <v>165</v>
      </c>
      <c r="D75" s="67" t="s">
        <v>43</v>
      </c>
      <c r="E75" s="52" t="s">
        <v>166</v>
      </c>
      <c r="F75" s="53">
        <v>2018</v>
      </c>
      <c r="G75" s="54"/>
      <c r="H75" s="55">
        <f t="shared" si="4"/>
        <v>120</v>
      </c>
      <c r="I75" s="55">
        <v>120</v>
      </c>
      <c r="J75" s="55"/>
      <c r="K75" s="54"/>
      <c r="L75" s="54"/>
      <c r="M75" s="69">
        <f t="shared" si="5"/>
        <v>120</v>
      </c>
      <c r="N75" s="54"/>
      <c r="O75" s="54"/>
      <c r="P75" s="54"/>
      <c r="Q75" s="54"/>
      <c r="R75" s="54"/>
      <c r="S75" s="86" t="s">
        <v>43</v>
      </c>
      <c r="T75" s="54" t="str">
        <f t="shared" ref="T75:T93" si="6">S75</f>
        <v>华坪镇</v>
      </c>
    </row>
    <row r="76" s="1" customFormat="1" ht="30" customHeight="1" spans="1:20">
      <c r="A76" s="87"/>
      <c r="B76" s="50">
        <v>63</v>
      </c>
      <c r="C76" s="51" t="s">
        <v>167</v>
      </c>
      <c r="D76" s="67" t="s">
        <v>150</v>
      </c>
      <c r="E76" s="52" t="s">
        <v>168</v>
      </c>
      <c r="F76" s="53">
        <v>2018</v>
      </c>
      <c r="G76" s="54"/>
      <c r="H76" s="55">
        <f t="shared" si="4"/>
        <v>50</v>
      </c>
      <c r="I76" s="55">
        <v>50</v>
      </c>
      <c r="J76" s="55"/>
      <c r="K76" s="54"/>
      <c r="L76" s="54"/>
      <c r="M76" s="69">
        <f t="shared" si="5"/>
        <v>50</v>
      </c>
      <c r="N76" s="54"/>
      <c r="O76" s="54"/>
      <c r="P76" s="54"/>
      <c r="Q76" s="54"/>
      <c r="R76" s="54"/>
      <c r="S76" s="86" t="s">
        <v>43</v>
      </c>
      <c r="T76" s="54" t="str">
        <f t="shared" si="6"/>
        <v>华坪镇</v>
      </c>
    </row>
    <row r="77" s="7" customFormat="1" ht="30" customHeight="1" spans="1:20">
      <c r="A77" s="87"/>
      <c r="B77" s="50">
        <v>64</v>
      </c>
      <c r="C77" s="51" t="s">
        <v>169</v>
      </c>
      <c r="D77" s="67" t="s">
        <v>170</v>
      </c>
      <c r="E77" s="52" t="s">
        <v>171</v>
      </c>
      <c r="F77" s="53">
        <v>2018</v>
      </c>
      <c r="G77" s="54"/>
      <c r="H77" s="55">
        <f t="shared" si="4"/>
        <v>150</v>
      </c>
      <c r="I77" s="55">
        <v>150</v>
      </c>
      <c r="J77" s="55"/>
      <c r="K77" s="54"/>
      <c r="L77" s="54"/>
      <c r="M77" s="69">
        <f t="shared" si="5"/>
        <v>150</v>
      </c>
      <c r="N77" s="54"/>
      <c r="O77" s="54"/>
      <c r="P77" s="54"/>
      <c r="Q77" s="54"/>
      <c r="R77" s="54"/>
      <c r="S77" s="86" t="s">
        <v>45</v>
      </c>
      <c r="T77" s="54" t="str">
        <f t="shared" si="6"/>
        <v>城关镇</v>
      </c>
    </row>
    <row r="78" s="1" customFormat="1" ht="30" customHeight="1" spans="1:21">
      <c r="A78" s="87"/>
      <c r="B78" s="38"/>
      <c r="C78" s="40" t="s">
        <v>172</v>
      </c>
      <c r="D78" s="40"/>
      <c r="E78" s="41"/>
      <c r="F78" s="57">
        <v>2018</v>
      </c>
      <c r="G78" s="42"/>
      <c r="H78" s="59">
        <f t="shared" ref="H78:M78" si="7">SUM(H79:H143)</f>
        <v>2718</v>
      </c>
      <c r="I78" s="59">
        <f t="shared" si="7"/>
        <v>116</v>
      </c>
      <c r="J78" s="59">
        <f t="shared" si="7"/>
        <v>2602</v>
      </c>
      <c r="K78" s="59">
        <f t="shared" si="7"/>
        <v>0</v>
      </c>
      <c r="L78" s="59">
        <f t="shared" si="7"/>
        <v>0</v>
      </c>
      <c r="M78" s="59">
        <f t="shared" si="7"/>
        <v>2718</v>
      </c>
      <c r="N78" s="42"/>
      <c r="O78" s="42"/>
      <c r="P78" s="42"/>
      <c r="Q78" s="42"/>
      <c r="R78" s="42"/>
      <c r="S78" s="42"/>
      <c r="T78" s="83">
        <f t="shared" si="6"/>
        <v>0</v>
      </c>
      <c r="U78" s="85"/>
    </row>
    <row r="79" s="1" customFormat="1" ht="40.9" customHeight="1" spans="1:20">
      <c r="A79" s="87"/>
      <c r="B79" s="50">
        <v>65</v>
      </c>
      <c r="C79" s="52" t="s">
        <v>173</v>
      </c>
      <c r="D79" s="50" t="s">
        <v>174</v>
      </c>
      <c r="E79" s="52" t="s">
        <v>175</v>
      </c>
      <c r="F79" s="53">
        <v>2018</v>
      </c>
      <c r="G79" s="54"/>
      <c r="H79" s="55">
        <f>SUM(I79:L79)</f>
        <v>20</v>
      </c>
      <c r="I79" s="55"/>
      <c r="J79" s="55">
        <v>20</v>
      </c>
      <c r="K79" s="54"/>
      <c r="L79" s="54"/>
      <c r="M79" s="69">
        <f t="shared" ref="M79:M93" si="8">H79</f>
        <v>20</v>
      </c>
      <c r="N79" s="54"/>
      <c r="O79" s="54"/>
      <c r="P79" s="54"/>
      <c r="Q79" s="54"/>
      <c r="R79" s="54"/>
      <c r="S79" s="54" t="s">
        <v>176</v>
      </c>
      <c r="T79" s="54" t="str">
        <f t="shared" si="6"/>
        <v>扶贫局</v>
      </c>
    </row>
    <row r="80" s="7" customFormat="1" ht="30" customHeight="1" spans="1:20">
      <c r="A80" s="87"/>
      <c r="B80" s="50">
        <v>66</v>
      </c>
      <c r="C80" s="51" t="s">
        <v>177</v>
      </c>
      <c r="D80" s="67" t="s">
        <v>178</v>
      </c>
      <c r="E80" s="52" t="s">
        <v>179</v>
      </c>
      <c r="F80" s="53"/>
      <c r="G80" s="53"/>
      <c r="H80" s="55">
        <f t="shared" ref="H80:H93" si="9">SUM(I80:L80)</f>
        <v>20</v>
      </c>
      <c r="I80" s="55"/>
      <c r="J80" s="55">
        <v>20</v>
      </c>
      <c r="K80" s="78"/>
      <c r="L80" s="78"/>
      <c r="M80" s="69">
        <f t="shared" si="8"/>
        <v>20</v>
      </c>
      <c r="N80" s="72"/>
      <c r="O80" s="72"/>
      <c r="P80" s="72"/>
      <c r="Q80" s="72"/>
      <c r="R80" s="72"/>
      <c r="S80" s="86" t="s">
        <v>90</v>
      </c>
      <c r="T80" s="54" t="str">
        <f t="shared" si="6"/>
        <v>牛头店镇</v>
      </c>
    </row>
    <row r="81" s="1" customFormat="1" ht="30" customHeight="1" spans="1:20">
      <c r="A81" s="87"/>
      <c r="B81" s="50">
        <v>67</v>
      </c>
      <c r="C81" s="88" t="s">
        <v>180</v>
      </c>
      <c r="D81" s="50" t="s">
        <v>181</v>
      </c>
      <c r="E81" s="52" t="s">
        <v>182</v>
      </c>
      <c r="F81" s="53">
        <v>2018</v>
      </c>
      <c r="G81" s="54"/>
      <c r="H81" s="55">
        <f t="shared" si="9"/>
        <v>20</v>
      </c>
      <c r="I81" s="55"/>
      <c r="J81" s="55">
        <v>20</v>
      </c>
      <c r="K81" s="54"/>
      <c r="L81" s="54"/>
      <c r="M81" s="69">
        <f t="shared" si="8"/>
        <v>20</v>
      </c>
      <c r="N81" s="54"/>
      <c r="O81" s="54"/>
      <c r="P81" s="54"/>
      <c r="Q81" s="54"/>
      <c r="R81" s="54"/>
      <c r="S81" s="54" t="s">
        <v>45</v>
      </c>
      <c r="T81" s="54" t="str">
        <f t="shared" si="6"/>
        <v>城关镇</v>
      </c>
    </row>
    <row r="82" s="1" customFormat="1" ht="30" customHeight="1" spans="1:20">
      <c r="A82" s="87"/>
      <c r="B82" s="50">
        <v>68</v>
      </c>
      <c r="C82" s="88" t="s">
        <v>183</v>
      </c>
      <c r="D82" s="50" t="s">
        <v>96</v>
      </c>
      <c r="E82" s="52" t="s">
        <v>184</v>
      </c>
      <c r="F82" s="53">
        <v>2018</v>
      </c>
      <c r="G82" s="54"/>
      <c r="H82" s="55">
        <f t="shared" si="9"/>
        <v>38</v>
      </c>
      <c r="I82" s="55"/>
      <c r="J82" s="55">
        <v>38</v>
      </c>
      <c r="K82" s="54"/>
      <c r="L82" s="54"/>
      <c r="M82" s="69">
        <f t="shared" si="8"/>
        <v>38</v>
      </c>
      <c r="N82" s="54"/>
      <c r="O82" s="54"/>
      <c r="P82" s="54"/>
      <c r="Q82" s="54"/>
      <c r="R82" s="54"/>
      <c r="S82" s="54" t="s">
        <v>45</v>
      </c>
      <c r="T82" s="54" t="str">
        <f t="shared" si="6"/>
        <v>城关镇</v>
      </c>
    </row>
    <row r="83" s="1" customFormat="1" ht="30" customHeight="1" spans="1:20">
      <c r="A83" s="87"/>
      <c r="B83" s="50">
        <v>69</v>
      </c>
      <c r="C83" s="52" t="s">
        <v>185</v>
      </c>
      <c r="D83" s="50" t="s">
        <v>98</v>
      </c>
      <c r="E83" s="52" t="s">
        <v>186</v>
      </c>
      <c r="F83" s="53">
        <v>2018</v>
      </c>
      <c r="G83" s="54"/>
      <c r="H83" s="55">
        <f t="shared" si="9"/>
        <v>10</v>
      </c>
      <c r="I83" s="55"/>
      <c r="J83" s="55">
        <v>10</v>
      </c>
      <c r="K83" s="54"/>
      <c r="L83" s="54"/>
      <c r="M83" s="69">
        <f t="shared" si="8"/>
        <v>10</v>
      </c>
      <c r="N83" s="54"/>
      <c r="O83" s="54"/>
      <c r="P83" s="54"/>
      <c r="Q83" s="54"/>
      <c r="R83" s="54"/>
      <c r="S83" s="54" t="s">
        <v>45</v>
      </c>
      <c r="T83" s="54" t="str">
        <f t="shared" si="6"/>
        <v>城关镇</v>
      </c>
    </row>
    <row r="84" s="1" customFormat="1" ht="30" customHeight="1" spans="1:20">
      <c r="A84" s="87"/>
      <c r="B84" s="50">
        <v>70</v>
      </c>
      <c r="C84" s="52" t="s">
        <v>187</v>
      </c>
      <c r="D84" s="50" t="s">
        <v>181</v>
      </c>
      <c r="E84" s="52" t="s">
        <v>188</v>
      </c>
      <c r="F84" s="53">
        <v>2018</v>
      </c>
      <c r="G84" s="54"/>
      <c r="H84" s="55">
        <f t="shared" si="9"/>
        <v>56</v>
      </c>
      <c r="I84" s="55"/>
      <c r="J84" s="55">
        <v>56</v>
      </c>
      <c r="K84" s="54"/>
      <c r="L84" s="54"/>
      <c r="M84" s="69">
        <f t="shared" si="8"/>
        <v>56</v>
      </c>
      <c r="N84" s="54"/>
      <c r="O84" s="54"/>
      <c r="P84" s="54"/>
      <c r="Q84" s="54"/>
      <c r="R84" s="54"/>
      <c r="S84" s="54" t="s">
        <v>45</v>
      </c>
      <c r="T84" s="54" t="str">
        <f t="shared" si="6"/>
        <v>城关镇</v>
      </c>
    </row>
    <row r="85" s="1" customFormat="1" ht="30" customHeight="1" spans="1:20">
      <c r="A85" s="87"/>
      <c r="B85" s="50">
        <v>71</v>
      </c>
      <c r="C85" s="52" t="s">
        <v>189</v>
      </c>
      <c r="D85" s="50" t="s">
        <v>96</v>
      </c>
      <c r="E85" s="52" t="s">
        <v>190</v>
      </c>
      <c r="F85" s="53">
        <v>2018</v>
      </c>
      <c r="G85" s="54"/>
      <c r="H85" s="55">
        <f t="shared" si="9"/>
        <v>35</v>
      </c>
      <c r="I85" s="55"/>
      <c r="J85" s="55">
        <v>35</v>
      </c>
      <c r="K85" s="54"/>
      <c r="L85" s="54"/>
      <c r="M85" s="69">
        <f t="shared" si="8"/>
        <v>35</v>
      </c>
      <c r="N85" s="54"/>
      <c r="O85" s="54"/>
      <c r="P85" s="54"/>
      <c r="Q85" s="54"/>
      <c r="R85" s="54"/>
      <c r="S85" s="54" t="s">
        <v>45</v>
      </c>
      <c r="T85" s="54" t="str">
        <f t="shared" si="6"/>
        <v>城关镇</v>
      </c>
    </row>
    <row r="86" s="1" customFormat="1" ht="30" customHeight="1" spans="1:20">
      <c r="A86" s="87"/>
      <c r="B86" s="50">
        <v>72</v>
      </c>
      <c r="C86" s="52" t="s">
        <v>191</v>
      </c>
      <c r="D86" s="50" t="s">
        <v>96</v>
      </c>
      <c r="E86" s="52" t="s">
        <v>192</v>
      </c>
      <c r="F86" s="53">
        <v>2018</v>
      </c>
      <c r="G86" s="54"/>
      <c r="H86" s="55">
        <f t="shared" si="9"/>
        <v>69</v>
      </c>
      <c r="I86" s="55"/>
      <c r="J86" s="55">
        <v>69</v>
      </c>
      <c r="K86" s="54"/>
      <c r="L86" s="54"/>
      <c r="M86" s="69">
        <f t="shared" si="8"/>
        <v>69</v>
      </c>
      <c r="N86" s="54"/>
      <c r="O86" s="54"/>
      <c r="P86" s="54"/>
      <c r="Q86" s="54"/>
      <c r="R86" s="54"/>
      <c r="S86" s="54" t="s">
        <v>45</v>
      </c>
      <c r="T86" s="54" t="str">
        <f t="shared" si="6"/>
        <v>城关镇</v>
      </c>
    </row>
    <row r="87" s="1" customFormat="1" ht="39.6" customHeight="1" spans="1:20">
      <c r="A87" s="87" t="s">
        <v>140</v>
      </c>
      <c r="B87" s="50">
        <v>73</v>
      </c>
      <c r="C87" s="52" t="s">
        <v>193</v>
      </c>
      <c r="D87" s="50" t="s">
        <v>102</v>
      </c>
      <c r="E87" s="52" t="s">
        <v>194</v>
      </c>
      <c r="F87" s="53">
        <v>2018</v>
      </c>
      <c r="G87" s="54"/>
      <c r="H87" s="55">
        <f t="shared" si="9"/>
        <v>75</v>
      </c>
      <c r="I87" s="55"/>
      <c r="J87" s="55">
        <v>75</v>
      </c>
      <c r="K87" s="54"/>
      <c r="L87" s="54"/>
      <c r="M87" s="69">
        <f t="shared" si="8"/>
        <v>75</v>
      </c>
      <c r="N87" s="54"/>
      <c r="O87" s="54"/>
      <c r="P87" s="54"/>
      <c r="Q87" s="54"/>
      <c r="R87" s="54"/>
      <c r="S87" s="54" t="s">
        <v>45</v>
      </c>
      <c r="T87" s="54" t="str">
        <f t="shared" si="6"/>
        <v>城关镇</v>
      </c>
    </row>
    <row r="88" s="1" customFormat="1" ht="30" customHeight="1" spans="1:20">
      <c r="A88" s="87"/>
      <c r="B88" s="50">
        <v>74</v>
      </c>
      <c r="C88" s="52" t="s">
        <v>195</v>
      </c>
      <c r="D88" s="50" t="s">
        <v>196</v>
      </c>
      <c r="E88" s="52" t="s">
        <v>197</v>
      </c>
      <c r="F88" s="53">
        <v>2018</v>
      </c>
      <c r="G88" s="54"/>
      <c r="H88" s="55">
        <f t="shared" si="9"/>
        <v>40</v>
      </c>
      <c r="I88" s="55"/>
      <c r="J88" s="55">
        <v>40</v>
      </c>
      <c r="K88" s="54"/>
      <c r="L88" s="54"/>
      <c r="M88" s="69">
        <f t="shared" si="8"/>
        <v>40</v>
      </c>
      <c r="N88" s="54"/>
      <c r="O88" s="54"/>
      <c r="P88" s="54"/>
      <c r="Q88" s="54"/>
      <c r="R88" s="54"/>
      <c r="S88" s="54" t="s">
        <v>45</v>
      </c>
      <c r="T88" s="54" t="str">
        <f t="shared" si="6"/>
        <v>城关镇</v>
      </c>
    </row>
    <row r="89" s="1" customFormat="1" ht="30" customHeight="1" spans="1:20">
      <c r="A89" s="87"/>
      <c r="B89" s="50">
        <v>75</v>
      </c>
      <c r="C89" s="88" t="s">
        <v>198</v>
      </c>
      <c r="D89" s="50" t="s">
        <v>83</v>
      </c>
      <c r="E89" s="52" t="s">
        <v>199</v>
      </c>
      <c r="F89" s="53">
        <v>2018</v>
      </c>
      <c r="G89" s="54"/>
      <c r="H89" s="55">
        <f t="shared" si="9"/>
        <v>10</v>
      </c>
      <c r="I89" s="55"/>
      <c r="J89" s="55">
        <v>10</v>
      </c>
      <c r="K89" s="54"/>
      <c r="L89" s="54"/>
      <c r="M89" s="69">
        <f t="shared" si="8"/>
        <v>10</v>
      </c>
      <c r="N89" s="54"/>
      <c r="O89" s="54"/>
      <c r="P89" s="54"/>
      <c r="Q89" s="54"/>
      <c r="R89" s="54"/>
      <c r="S89" s="54" t="s">
        <v>30</v>
      </c>
      <c r="T89" s="54" t="str">
        <f t="shared" si="6"/>
        <v>曾家镇</v>
      </c>
    </row>
    <row r="90" s="1" customFormat="1" ht="30" customHeight="1" spans="1:20">
      <c r="A90" s="87"/>
      <c r="B90" s="50">
        <v>76</v>
      </c>
      <c r="C90" s="52" t="s">
        <v>200</v>
      </c>
      <c r="D90" s="50" t="s">
        <v>201</v>
      </c>
      <c r="E90" s="52" t="s">
        <v>202</v>
      </c>
      <c r="F90" s="53">
        <v>2018</v>
      </c>
      <c r="G90" s="54"/>
      <c r="H90" s="55">
        <f t="shared" si="9"/>
        <v>50</v>
      </c>
      <c r="I90" s="55"/>
      <c r="J90" s="55">
        <v>50</v>
      </c>
      <c r="K90" s="54"/>
      <c r="L90" s="54"/>
      <c r="M90" s="69">
        <f t="shared" si="8"/>
        <v>50</v>
      </c>
      <c r="N90" s="54"/>
      <c r="O90" s="54"/>
      <c r="P90" s="54"/>
      <c r="Q90" s="54"/>
      <c r="R90" s="54"/>
      <c r="S90" s="54" t="s">
        <v>30</v>
      </c>
      <c r="T90" s="54" t="str">
        <f t="shared" si="6"/>
        <v>曾家镇</v>
      </c>
    </row>
    <row r="91" s="1" customFormat="1" ht="30" customHeight="1" spans="1:20">
      <c r="A91" s="87"/>
      <c r="B91" s="50">
        <v>77</v>
      </c>
      <c r="C91" s="52" t="s">
        <v>203</v>
      </c>
      <c r="D91" s="50" t="s">
        <v>83</v>
      </c>
      <c r="E91" s="52" t="s">
        <v>204</v>
      </c>
      <c r="F91" s="53">
        <v>2018</v>
      </c>
      <c r="G91" s="54"/>
      <c r="H91" s="55">
        <f t="shared" si="9"/>
        <v>40</v>
      </c>
      <c r="I91" s="55"/>
      <c r="J91" s="55">
        <v>40</v>
      </c>
      <c r="K91" s="54"/>
      <c r="L91" s="54"/>
      <c r="M91" s="69">
        <f t="shared" si="8"/>
        <v>40</v>
      </c>
      <c r="N91" s="54"/>
      <c r="O91" s="54"/>
      <c r="P91" s="54"/>
      <c r="Q91" s="54"/>
      <c r="R91" s="54"/>
      <c r="S91" s="54" t="s">
        <v>30</v>
      </c>
      <c r="T91" s="54" t="str">
        <f t="shared" si="6"/>
        <v>曾家镇</v>
      </c>
    </row>
    <row r="92" s="1" customFormat="1" ht="30" customHeight="1" spans="1:20">
      <c r="A92" s="87"/>
      <c r="B92" s="50">
        <v>78</v>
      </c>
      <c r="C92" s="52" t="s">
        <v>205</v>
      </c>
      <c r="D92" s="50" t="s">
        <v>85</v>
      </c>
      <c r="E92" s="52" t="s">
        <v>206</v>
      </c>
      <c r="F92" s="53">
        <v>2018</v>
      </c>
      <c r="G92" s="54"/>
      <c r="H92" s="55">
        <f t="shared" si="9"/>
        <v>87</v>
      </c>
      <c r="I92" s="55"/>
      <c r="J92" s="55">
        <v>87</v>
      </c>
      <c r="K92" s="54"/>
      <c r="L92" s="54"/>
      <c r="M92" s="69">
        <f t="shared" si="8"/>
        <v>87</v>
      </c>
      <c r="N92" s="54"/>
      <c r="O92" s="54"/>
      <c r="P92" s="54"/>
      <c r="Q92" s="54"/>
      <c r="R92" s="54"/>
      <c r="S92" s="54" t="s">
        <v>30</v>
      </c>
      <c r="T92" s="54" t="str">
        <f t="shared" si="6"/>
        <v>曾家镇</v>
      </c>
    </row>
    <row r="93" s="1" customFormat="1" ht="30" customHeight="1" spans="1:20">
      <c r="A93" s="87"/>
      <c r="B93" s="50">
        <v>79</v>
      </c>
      <c r="C93" s="52" t="s">
        <v>207</v>
      </c>
      <c r="D93" s="50" t="s">
        <v>208</v>
      </c>
      <c r="E93" s="52" t="s">
        <v>209</v>
      </c>
      <c r="F93" s="53">
        <v>2018</v>
      </c>
      <c r="G93" s="54"/>
      <c r="H93" s="55">
        <f t="shared" si="9"/>
        <v>20</v>
      </c>
      <c r="I93" s="55"/>
      <c r="J93" s="55">
        <v>20</v>
      </c>
      <c r="K93" s="54"/>
      <c r="L93" s="54"/>
      <c r="M93" s="69">
        <f t="shared" si="8"/>
        <v>20</v>
      </c>
      <c r="N93" s="54"/>
      <c r="O93" s="54"/>
      <c r="P93" s="54"/>
      <c r="Q93" s="54"/>
      <c r="R93" s="54"/>
      <c r="S93" s="54" t="s">
        <v>30</v>
      </c>
      <c r="T93" s="54" t="str">
        <f t="shared" si="6"/>
        <v>曾家镇</v>
      </c>
    </row>
    <row r="94" s="1" customFormat="1" ht="27" customHeight="1" spans="1:20">
      <c r="A94" s="87"/>
      <c r="B94" s="50">
        <v>80</v>
      </c>
      <c r="C94" s="50" t="s">
        <v>210</v>
      </c>
      <c r="D94" s="50" t="s">
        <v>115</v>
      </c>
      <c r="E94" s="88" t="s">
        <v>211</v>
      </c>
      <c r="F94" s="53"/>
      <c r="G94" s="54"/>
      <c r="H94" s="55">
        <f t="shared" ref="H94:H106" si="10">SUM(I94:L94)</f>
        <v>35</v>
      </c>
      <c r="I94" s="55"/>
      <c r="J94" s="55">
        <v>35</v>
      </c>
      <c r="K94" s="54"/>
      <c r="L94" s="54"/>
      <c r="M94" s="69">
        <f t="shared" ref="M94:M106" si="11">H94</f>
        <v>35</v>
      </c>
      <c r="N94" s="54"/>
      <c r="O94" s="54"/>
      <c r="P94" s="54"/>
      <c r="Q94" s="54"/>
      <c r="R94" s="54"/>
      <c r="S94" s="54" t="s">
        <v>116</v>
      </c>
      <c r="T94" s="54" t="str">
        <f t="shared" ref="T94:T106" si="12">S94</f>
        <v>曙坪镇</v>
      </c>
    </row>
    <row r="95" s="1" customFormat="1" ht="27" customHeight="1" spans="1:20">
      <c r="A95" s="87"/>
      <c r="B95" s="50">
        <v>81</v>
      </c>
      <c r="C95" s="88" t="s">
        <v>212</v>
      </c>
      <c r="D95" s="50" t="s">
        <v>213</v>
      </c>
      <c r="E95" s="52" t="s">
        <v>214</v>
      </c>
      <c r="F95" s="53">
        <v>2018</v>
      </c>
      <c r="G95" s="54"/>
      <c r="H95" s="55">
        <f t="shared" si="10"/>
        <v>4</v>
      </c>
      <c r="I95" s="55"/>
      <c r="J95" s="55">
        <v>4</v>
      </c>
      <c r="K95" s="54"/>
      <c r="L95" s="54"/>
      <c r="M95" s="69">
        <f t="shared" si="11"/>
        <v>4</v>
      </c>
      <c r="N95" s="54"/>
      <c r="O95" s="54"/>
      <c r="P95" s="54"/>
      <c r="Q95" s="54"/>
      <c r="R95" s="54"/>
      <c r="S95" s="54" t="s">
        <v>90</v>
      </c>
      <c r="T95" s="54" t="str">
        <f t="shared" si="12"/>
        <v>牛头店镇</v>
      </c>
    </row>
    <row r="96" s="1" customFormat="1" ht="36.95" customHeight="1" spans="1:20">
      <c r="A96" s="87"/>
      <c r="B96" s="50">
        <v>82</v>
      </c>
      <c r="C96" s="52" t="s">
        <v>215</v>
      </c>
      <c r="D96" s="50" t="s">
        <v>216</v>
      </c>
      <c r="E96" s="52" t="s">
        <v>217</v>
      </c>
      <c r="F96" s="53">
        <v>2018</v>
      </c>
      <c r="G96" s="54"/>
      <c r="H96" s="55">
        <f t="shared" si="10"/>
        <v>10</v>
      </c>
      <c r="I96" s="55"/>
      <c r="J96" s="55">
        <v>10</v>
      </c>
      <c r="K96" s="54"/>
      <c r="L96" s="54"/>
      <c r="M96" s="69">
        <f t="shared" si="11"/>
        <v>10</v>
      </c>
      <c r="N96" s="54"/>
      <c r="O96" s="54"/>
      <c r="P96" s="54"/>
      <c r="Q96" s="54"/>
      <c r="R96" s="54"/>
      <c r="S96" s="54" t="s">
        <v>90</v>
      </c>
      <c r="T96" s="54" t="str">
        <f t="shared" si="12"/>
        <v>牛头店镇</v>
      </c>
    </row>
    <row r="97" s="1" customFormat="1" ht="36.95" customHeight="1" spans="1:20">
      <c r="A97" s="87"/>
      <c r="B97" s="50">
        <v>83</v>
      </c>
      <c r="C97" s="52" t="s">
        <v>218</v>
      </c>
      <c r="D97" s="50" t="s">
        <v>219</v>
      </c>
      <c r="E97" s="52" t="s">
        <v>220</v>
      </c>
      <c r="F97" s="53">
        <v>2018</v>
      </c>
      <c r="G97" s="54"/>
      <c r="H97" s="55">
        <f t="shared" si="10"/>
        <v>42</v>
      </c>
      <c r="I97" s="55"/>
      <c r="J97" s="55">
        <v>42</v>
      </c>
      <c r="K97" s="54"/>
      <c r="L97" s="54"/>
      <c r="M97" s="69">
        <f t="shared" si="11"/>
        <v>42</v>
      </c>
      <c r="N97" s="54"/>
      <c r="O97" s="54"/>
      <c r="P97" s="54"/>
      <c r="Q97" s="54"/>
      <c r="R97" s="54"/>
      <c r="S97" s="54" t="s">
        <v>90</v>
      </c>
      <c r="T97" s="54" t="str">
        <f t="shared" si="12"/>
        <v>牛头店镇</v>
      </c>
    </row>
    <row r="98" s="1" customFormat="1" ht="30" customHeight="1" spans="1:20">
      <c r="A98" s="87"/>
      <c r="B98" s="50">
        <v>84</v>
      </c>
      <c r="C98" s="89" t="s">
        <v>221</v>
      </c>
      <c r="D98" s="50" t="s">
        <v>222</v>
      </c>
      <c r="E98" s="89" t="s">
        <v>223</v>
      </c>
      <c r="F98" s="53">
        <v>2018</v>
      </c>
      <c r="G98" s="54"/>
      <c r="H98" s="55">
        <f t="shared" si="10"/>
        <v>92</v>
      </c>
      <c r="I98" s="91"/>
      <c r="J98" s="91">
        <v>92</v>
      </c>
      <c r="K98" s="54"/>
      <c r="L98" s="54"/>
      <c r="M98" s="69">
        <f t="shared" si="11"/>
        <v>92</v>
      </c>
      <c r="N98" s="54"/>
      <c r="O98" s="54"/>
      <c r="P98" s="54"/>
      <c r="Q98" s="54"/>
      <c r="R98" s="54"/>
      <c r="S98" s="54" t="s">
        <v>107</v>
      </c>
      <c r="T98" s="54" t="str">
        <f t="shared" si="12"/>
        <v>上竹镇</v>
      </c>
    </row>
    <row r="99" s="1" customFormat="1" ht="30" customHeight="1" spans="1:20">
      <c r="A99" s="87" t="s">
        <v>140</v>
      </c>
      <c r="B99" s="50">
        <v>85</v>
      </c>
      <c r="C99" s="89" t="s">
        <v>224</v>
      </c>
      <c r="D99" s="50" t="s">
        <v>225</v>
      </c>
      <c r="E99" s="89" t="s">
        <v>226</v>
      </c>
      <c r="F99" s="53">
        <v>2018</v>
      </c>
      <c r="G99" s="54"/>
      <c r="H99" s="55">
        <f t="shared" si="10"/>
        <v>17</v>
      </c>
      <c r="I99" s="91"/>
      <c r="J99" s="91">
        <v>17</v>
      </c>
      <c r="K99" s="54"/>
      <c r="L99" s="54"/>
      <c r="M99" s="69">
        <f t="shared" si="11"/>
        <v>17</v>
      </c>
      <c r="N99" s="54"/>
      <c r="O99" s="54"/>
      <c r="P99" s="54"/>
      <c r="Q99" s="54"/>
      <c r="R99" s="54"/>
      <c r="S99" s="54" t="s">
        <v>107</v>
      </c>
      <c r="T99" s="54" t="str">
        <f t="shared" si="12"/>
        <v>上竹镇</v>
      </c>
    </row>
    <row r="100" s="1" customFormat="1" ht="30" customHeight="1" spans="1:20">
      <c r="A100" s="87"/>
      <c r="B100" s="50">
        <v>86</v>
      </c>
      <c r="C100" s="52" t="s">
        <v>227</v>
      </c>
      <c r="D100" s="50" t="s">
        <v>228</v>
      </c>
      <c r="E100" s="52" t="s">
        <v>229</v>
      </c>
      <c r="F100" s="53">
        <v>2018</v>
      </c>
      <c r="G100" s="54"/>
      <c r="H100" s="55">
        <f t="shared" si="10"/>
        <v>35</v>
      </c>
      <c r="I100" s="55"/>
      <c r="J100" s="55">
        <v>35</v>
      </c>
      <c r="K100" s="54"/>
      <c r="L100" s="54"/>
      <c r="M100" s="69">
        <f t="shared" si="11"/>
        <v>35</v>
      </c>
      <c r="N100" s="54"/>
      <c r="O100" s="54"/>
      <c r="P100" s="54"/>
      <c r="Q100" s="54"/>
      <c r="R100" s="54"/>
      <c r="S100" s="54" t="s">
        <v>131</v>
      </c>
      <c r="T100" s="54" t="str">
        <f t="shared" si="12"/>
        <v>钟宝镇</v>
      </c>
    </row>
    <row r="101" s="1" customFormat="1" ht="39" customHeight="1" spans="1:20">
      <c r="A101" s="87"/>
      <c r="B101" s="50">
        <v>87</v>
      </c>
      <c r="C101" s="89" t="s">
        <v>230</v>
      </c>
      <c r="D101" s="50" t="s">
        <v>231</v>
      </c>
      <c r="E101" s="89" t="s">
        <v>232</v>
      </c>
      <c r="F101" s="53">
        <v>2018</v>
      </c>
      <c r="G101" s="54"/>
      <c r="H101" s="55">
        <f t="shared" si="10"/>
        <v>26</v>
      </c>
      <c r="I101" s="91"/>
      <c r="J101" s="91">
        <v>26</v>
      </c>
      <c r="K101" s="54"/>
      <c r="L101" s="54"/>
      <c r="M101" s="69">
        <f t="shared" si="11"/>
        <v>26</v>
      </c>
      <c r="N101" s="54"/>
      <c r="O101" s="54"/>
      <c r="P101" s="54"/>
      <c r="Q101" s="54"/>
      <c r="R101" s="54"/>
      <c r="S101" s="54" t="s">
        <v>131</v>
      </c>
      <c r="T101" s="54" t="str">
        <f t="shared" si="12"/>
        <v>钟宝镇</v>
      </c>
    </row>
    <row r="102" s="1" customFormat="1" ht="37.9" customHeight="1" spans="1:20">
      <c r="A102" s="87"/>
      <c r="B102" s="50">
        <v>88</v>
      </c>
      <c r="C102" s="52" t="s">
        <v>233</v>
      </c>
      <c r="D102" s="50" t="s">
        <v>234</v>
      </c>
      <c r="E102" s="52" t="s">
        <v>235</v>
      </c>
      <c r="F102" s="53">
        <v>2018</v>
      </c>
      <c r="G102" s="54"/>
      <c r="H102" s="55">
        <f t="shared" si="10"/>
        <v>60</v>
      </c>
      <c r="I102" s="55"/>
      <c r="J102" s="55">
        <v>60</v>
      </c>
      <c r="K102" s="54"/>
      <c r="L102" s="54"/>
      <c r="M102" s="69">
        <f t="shared" si="11"/>
        <v>60</v>
      </c>
      <c r="N102" s="54"/>
      <c r="O102" s="54"/>
      <c r="P102" s="54"/>
      <c r="Q102" s="54"/>
      <c r="R102" s="54"/>
      <c r="S102" s="54" t="s">
        <v>116</v>
      </c>
      <c r="T102" s="54" t="str">
        <f t="shared" si="12"/>
        <v>曙坪镇</v>
      </c>
    </row>
    <row r="103" s="1" customFormat="1" ht="35.45" customHeight="1" spans="1:20">
      <c r="A103" s="87"/>
      <c r="B103" s="50">
        <v>89</v>
      </c>
      <c r="C103" s="52" t="s">
        <v>236</v>
      </c>
      <c r="D103" s="50" t="s">
        <v>115</v>
      </c>
      <c r="E103" s="52" t="s">
        <v>237</v>
      </c>
      <c r="F103" s="53">
        <v>2018</v>
      </c>
      <c r="G103" s="54"/>
      <c r="H103" s="55">
        <f t="shared" si="10"/>
        <v>54</v>
      </c>
      <c r="I103" s="55"/>
      <c r="J103" s="55">
        <v>54</v>
      </c>
      <c r="K103" s="54"/>
      <c r="L103" s="54"/>
      <c r="M103" s="69">
        <f t="shared" si="11"/>
        <v>54</v>
      </c>
      <c r="N103" s="54"/>
      <c r="O103" s="54"/>
      <c r="P103" s="54"/>
      <c r="Q103" s="54"/>
      <c r="R103" s="54"/>
      <c r="S103" s="54" t="s">
        <v>116</v>
      </c>
      <c r="T103" s="54" t="str">
        <f t="shared" si="12"/>
        <v>曙坪镇</v>
      </c>
    </row>
    <row r="104" s="1" customFormat="1" ht="48.6" customHeight="1" spans="1:20">
      <c r="A104" s="87"/>
      <c r="B104" s="50">
        <v>90</v>
      </c>
      <c r="C104" s="52" t="s">
        <v>238</v>
      </c>
      <c r="D104" s="50" t="s">
        <v>239</v>
      </c>
      <c r="E104" s="90" t="s">
        <v>240</v>
      </c>
      <c r="F104" s="53">
        <v>2018</v>
      </c>
      <c r="G104" s="54"/>
      <c r="H104" s="55">
        <f t="shared" si="10"/>
        <v>70</v>
      </c>
      <c r="I104" s="92"/>
      <c r="J104" s="92">
        <v>70</v>
      </c>
      <c r="K104" s="54"/>
      <c r="L104" s="54"/>
      <c r="M104" s="69">
        <f t="shared" si="11"/>
        <v>70</v>
      </c>
      <c r="N104" s="54"/>
      <c r="O104" s="54"/>
      <c r="P104" s="54"/>
      <c r="Q104" s="54"/>
      <c r="R104" s="54"/>
      <c r="S104" s="54" t="s">
        <v>116</v>
      </c>
      <c r="T104" s="54" t="str">
        <f t="shared" si="12"/>
        <v>曙坪镇</v>
      </c>
    </row>
    <row r="105" s="1" customFormat="1" ht="29.1" customHeight="1" spans="1:20">
      <c r="A105" s="87"/>
      <c r="B105" s="50">
        <v>91</v>
      </c>
      <c r="C105" s="52" t="s">
        <v>241</v>
      </c>
      <c r="D105" s="50" t="s">
        <v>242</v>
      </c>
      <c r="E105" s="52" t="s">
        <v>243</v>
      </c>
      <c r="F105" s="53">
        <v>2018</v>
      </c>
      <c r="G105" s="54"/>
      <c r="H105" s="55">
        <f t="shared" si="10"/>
        <v>40</v>
      </c>
      <c r="I105" s="55"/>
      <c r="J105" s="55">
        <v>40</v>
      </c>
      <c r="K105" s="54"/>
      <c r="L105" s="54"/>
      <c r="M105" s="69">
        <f t="shared" si="11"/>
        <v>40</v>
      </c>
      <c r="N105" s="54"/>
      <c r="O105" s="54"/>
      <c r="P105" s="54"/>
      <c r="Q105" s="54"/>
      <c r="R105" s="54"/>
      <c r="S105" s="54" t="s">
        <v>150</v>
      </c>
      <c r="T105" s="54" t="str">
        <f t="shared" si="12"/>
        <v>华坪镇</v>
      </c>
    </row>
    <row r="106" s="7" customFormat="1" ht="36.95" customHeight="1" spans="1:20">
      <c r="A106" s="87"/>
      <c r="B106" s="50">
        <v>92</v>
      </c>
      <c r="C106" s="52" t="s">
        <v>241</v>
      </c>
      <c r="D106" s="50" t="s">
        <v>242</v>
      </c>
      <c r="E106" s="52" t="s">
        <v>244</v>
      </c>
      <c r="F106" s="53">
        <v>2018</v>
      </c>
      <c r="G106" s="54"/>
      <c r="H106" s="55">
        <f t="shared" si="10"/>
        <v>100</v>
      </c>
      <c r="I106" s="55"/>
      <c r="J106" s="55">
        <v>100</v>
      </c>
      <c r="K106" s="54"/>
      <c r="L106" s="54"/>
      <c r="M106" s="69">
        <f t="shared" si="11"/>
        <v>100</v>
      </c>
      <c r="N106" s="54"/>
      <c r="O106" s="54"/>
      <c r="P106" s="54"/>
      <c r="Q106" s="54"/>
      <c r="R106" s="54"/>
      <c r="S106" s="54" t="s">
        <v>150</v>
      </c>
      <c r="T106" s="54" t="str">
        <f t="shared" si="12"/>
        <v>华坪镇</v>
      </c>
    </row>
    <row r="107" s="8" customFormat="1" ht="35.1" customHeight="1" spans="1:21">
      <c r="A107" s="87"/>
      <c r="B107" s="50">
        <v>93</v>
      </c>
      <c r="C107" s="52" t="s">
        <v>245</v>
      </c>
      <c r="D107" s="50" t="s">
        <v>89</v>
      </c>
      <c r="E107" s="52" t="s">
        <v>246</v>
      </c>
      <c r="F107" s="54">
        <v>2018</v>
      </c>
      <c r="G107" s="54"/>
      <c r="H107" s="55">
        <f t="shared" ref="H107:H143" si="13">SUM(I107:L107)</f>
        <v>50</v>
      </c>
      <c r="I107" s="55"/>
      <c r="J107" s="55">
        <v>50</v>
      </c>
      <c r="K107" s="54"/>
      <c r="L107" s="72"/>
      <c r="M107" s="69">
        <f t="shared" ref="M107:M137" si="14">H107</f>
        <v>50</v>
      </c>
      <c r="N107" s="54"/>
      <c r="O107" s="54"/>
      <c r="P107" s="72"/>
      <c r="Q107" s="72"/>
      <c r="R107" s="54"/>
      <c r="S107" s="54" t="s">
        <v>90</v>
      </c>
      <c r="T107" s="54" t="str">
        <f t="shared" ref="T107:T137" si="15">S107</f>
        <v>牛头店镇</v>
      </c>
      <c r="U107" s="93"/>
    </row>
    <row r="108" s="8" customFormat="1" ht="34.9" customHeight="1" spans="1:21">
      <c r="A108" s="87"/>
      <c r="B108" s="50">
        <v>94</v>
      </c>
      <c r="C108" s="52" t="s">
        <v>247</v>
      </c>
      <c r="D108" s="50" t="s">
        <v>248</v>
      </c>
      <c r="E108" s="52" t="s">
        <v>249</v>
      </c>
      <c r="F108" s="54">
        <v>2018</v>
      </c>
      <c r="G108" s="54"/>
      <c r="H108" s="55">
        <f t="shared" si="13"/>
        <v>20</v>
      </c>
      <c r="I108" s="55"/>
      <c r="J108" s="55">
        <v>20</v>
      </c>
      <c r="K108" s="54"/>
      <c r="L108" s="72"/>
      <c r="M108" s="69">
        <f t="shared" si="14"/>
        <v>20</v>
      </c>
      <c r="N108" s="54"/>
      <c r="O108" s="54"/>
      <c r="P108" s="72"/>
      <c r="Q108" s="72"/>
      <c r="R108" s="54"/>
      <c r="S108" s="54" t="s">
        <v>150</v>
      </c>
      <c r="T108" s="54" t="str">
        <f t="shared" si="15"/>
        <v>华坪镇</v>
      </c>
      <c r="U108" s="93"/>
    </row>
    <row r="109" s="8" customFormat="1" ht="30" customHeight="1" spans="1:21">
      <c r="A109" s="28" t="s">
        <v>140</v>
      </c>
      <c r="B109" s="50">
        <v>95</v>
      </c>
      <c r="C109" s="52" t="s">
        <v>250</v>
      </c>
      <c r="D109" s="50" t="s">
        <v>113</v>
      </c>
      <c r="E109" s="52" t="s">
        <v>251</v>
      </c>
      <c r="F109" s="54">
        <v>2018</v>
      </c>
      <c r="G109" s="54"/>
      <c r="H109" s="55">
        <f t="shared" si="13"/>
        <v>35</v>
      </c>
      <c r="I109" s="55"/>
      <c r="J109" s="55">
        <v>35</v>
      </c>
      <c r="K109" s="54"/>
      <c r="L109" s="72"/>
      <c r="M109" s="69">
        <f t="shared" si="14"/>
        <v>35</v>
      </c>
      <c r="N109" s="54"/>
      <c r="O109" s="54"/>
      <c r="P109" s="72"/>
      <c r="Q109" s="72"/>
      <c r="R109" s="54"/>
      <c r="S109" s="54" t="s">
        <v>107</v>
      </c>
      <c r="T109" s="54" t="str">
        <f t="shared" si="15"/>
        <v>上竹镇</v>
      </c>
      <c r="U109" s="93"/>
    </row>
    <row r="110" s="9" customFormat="1" ht="30" customHeight="1" spans="1:21">
      <c r="A110" s="28"/>
      <c r="B110" s="50">
        <v>96</v>
      </c>
      <c r="C110" s="52" t="s">
        <v>252</v>
      </c>
      <c r="D110" s="50" t="s">
        <v>115</v>
      </c>
      <c r="E110" s="52" t="s">
        <v>253</v>
      </c>
      <c r="F110" s="54">
        <v>2018</v>
      </c>
      <c r="G110" s="54"/>
      <c r="H110" s="55">
        <f t="shared" si="13"/>
        <v>170</v>
      </c>
      <c r="I110" s="55"/>
      <c r="J110" s="55">
        <v>170</v>
      </c>
      <c r="K110" s="54"/>
      <c r="L110" s="72"/>
      <c r="M110" s="69">
        <f t="shared" si="14"/>
        <v>170</v>
      </c>
      <c r="N110" s="54"/>
      <c r="O110" s="54"/>
      <c r="P110" s="72"/>
      <c r="Q110" s="72"/>
      <c r="R110" s="54"/>
      <c r="S110" s="54" t="s">
        <v>116</v>
      </c>
      <c r="T110" s="54" t="str">
        <f t="shared" si="15"/>
        <v>曙坪镇</v>
      </c>
      <c r="U110" s="94"/>
    </row>
    <row r="111" s="9" customFormat="1" ht="30" customHeight="1" spans="1:21">
      <c r="A111" s="28"/>
      <c r="B111" s="50">
        <v>97</v>
      </c>
      <c r="C111" s="52" t="s">
        <v>254</v>
      </c>
      <c r="D111" s="50" t="s">
        <v>94</v>
      </c>
      <c r="E111" s="52" t="s">
        <v>255</v>
      </c>
      <c r="F111" s="54"/>
      <c r="G111" s="54"/>
      <c r="H111" s="55">
        <f t="shared" si="13"/>
        <v>20</v>
      </c>
      <c r="I111" s="55"/>
      <c r="J111" s="55">
        <v>20</v>
      </c>
      <c r="K111" s="54"/>
      <c r="L111" s="72"/>
      <c r="M111" s="69">
        <f t="shared" si="14"/>
        <v>20</v>
      </c>
      <c r="N111" s="54"/>
      <c r="O111" s="54"/>
      <c r="P111" s="72"/>
      <c r="Q111" s="72"/>
      <c r="R111" s="54"/>
      <c r="S111" s="54" t="s">
        <v>90</v>
      </c>
      <c r="T111" s="54" t="str">
        <f t="shared" si="15"/>
        <v>牛头店镇</v>
      </c>
      <c r="U111" s="94"/>
    </row>
    <row r="112" s="9" customFormat="1" ht="30" customHeight="1" spans="1:21">
      <c r="A112" s="28"/>
      <c r="B112" s="50">
        <v>98</v>
      </c>
      <c r="C112" s="52" t="s">
        <v>256</v>
      </c>
      <c r="D112" s="50" t="s">
        <v>78</v>
      </c>
      <c r="E112" s="52" t="s">
        <v>257</v>
      </c>
      <c r="F112" s="54"/>
      <c r="G112" s="54"/>
      <c r="H112" s="55">
        <f t="shared" si="13"/>
        <v>20</v>
      </c>
      <c r="I112" s="55"/>
      <c r="J112" s="55">
        <v>20</v>
      </c>
      <c r="K112" s="54"/>
      <c r="L112" s="72"/>
      <c r="M112" s="69">
        <f t="shared" si="14"/>
        <v>20</v>
      </c>
      <c r="N112" s="54"/>
      <c r="O112" s="54"/>
      <c r="P112" s="72"/>
      <c r="Q112" s="72"/>
      <c r="R112" s="54"/>
      <c r="S112" s="54" t="s">
        <v>30</v>
      </c>
      <c r="T112" s="54" t="str">
        <f t="shared" si="15"/>
        <v>曾家镇</v>
      </c>
      <c r="U112" s="94"/>
    </row>
    <row r="113" s="9" customFormat="1" ht="30" customHeight="1" spans="1:21">
      <c r="A113" s="28"/>
      <c r="B113" s="50">
        <v>99</v>
      </c>
      <c r="C113" s="52" t="s">
        <v>258</v>
      </c>
      <c r="D113" s="50" t="s">
        <v>122</v>
      </c>
      <c r="E113" s="52" t="s">
        <v>259</v>
      </c>
      <c r="F113" s="54"/>
      <c r="G113" s="54"/>
      <c r="H113" s="55">
        <f t="shared" si="13"/>
        <v>40</v>
      </c>
      <c r="I113" s="55"/>
      <c r="J113" s="55">
        <v>40</v>
      </c>
      <c r="K113" s="54"/>
      <c r="L113" s="72"/>
      <c r="M113" s="69">
        <f t="shared" si="14"/>
        <v>40</v>
      </c>
      <c r="N113" s="54"/>
      <c r="O113" s="54"/>
      <c r="P113" s="72"/>
      <c r="Q113" s="72"/>
      <c r="R113" s="54"/>
      <c r="S113" s="54" t="s">
        <v>116</v>
      </c>
      <c r="T113" s="54" t="str">
        <f t="shared" si="15"/>
        <v>曙坪镇</v>
      </c>
      <c r="U113" s="94"/>
    </row>
    <row r="114" s="9" customFormat="1" ht="30" customHeight="1" spans="1:21">
      <c r="A114" s="28"/>
      <c r="B114" s="50">
        <v>100</v>
      </c>
      <c r="C114" s="52" t="s">
        <v>260</v>
      </c>
      <c r="D114" s="50" t="s">
        <v>261</v>
      </c>
      <c r="E114" s="52" t="s">
        <v>262</v>
      </c>
      <c r="F114" s="54"/>
      <c r="G114" s="54"/>
      <c r="H114" s="55">
        <f t="shared" si="13"/>
        <v>10</v>
      </c>
      <c r="I114" s="55"/>
      <c r="J114" s="55">
        <v>10</v>
      </c>
      <c r="K114" s="54"/>
      <c r="L114" s="72"/>
      <c r="M114" s="69">
        <f t="shared" si="14"/>
        <v>10</v>
      </c>
      <c r="N114" s="54"/>
      <c r="O114" s="54"/>
      <c r="P114" s="72"/>
      <c r="Q114" s="72"/>
      <c r="R114" s="54"/>
      <c r="S114" s="54" t="s">
        <v>116</v>
      </c>
      <c r="T114" s="54" t="str">
        <f t="shared" si="15"/>
        <v>曙坪镇</v>
      </c>
      <c r="U114" s="94"/>
    </row>
    <row r="115" s="9" customFormat="1" ht="30" customHeight="1" spans="1:21">
      <c r="A115" s="28"/>
      <c r="B115" s="50">
        <v>101</v>
      </c>
      <c r="C115" s="52" t="s">
        <v>263</v>
      </c>
      <c r="D115" s="50" t="s">
        <v>124</v>
      </c>
      <c r="E115" s="52" t="s">
        <v>264</v>
      </c>
      <c r="F115" s="54"/>
      <c r="G115" s="54"/>
      <c r="H115" s="55">
        <f t="shared" si="13"/>
        <v>4</v>
      </c>
      <c r="I115" s="55"/>
      <c r="J115" s="55">
        <v>4</v>
      </c>
      <c r="K115" s="54"/>
      <c r="L115" s="72"/>
      <c r="M115" s="69">
        <f t="shared" si="14"/>
        <v>4</v>
      </c>
      <c r="N115" s="54"/>
      <c r="O115" s="54"/>
      <c r="P115" s="72"/>
      <c r="Q115" s="72"/>
      <c r="R115" s="54"/>
      <c r="S115" s="54" t="s">
        <v>116</v>
      </c>
      <c r="T115" s="54" t="str">
        <f t="shared" si="15"/>
        <v>曙坪镇</v>
      </c>
      <c r="U115" s="94"/>
    </row>
    <row r="116" s="9" customFormat="1" ht="30" customHeight="1" spans="1:21">
      <c r="A116" s="28"/>
      <c r="B116" s="50">
        <v>102</v>
      </c>
      <c r="C116" s="52" t="s">
        <v>265</v>
      </c>
      <c r="D116" s="50" t="s">
        <v>234</v>
      </c>
      <c r="E116" s="52" t="s">
        <v>266</v>
      </c>
      <c r="F116" s="54"/>
      <c r="G116" s="54"/>
      <c r="H116" s="55">
        <f t="shared" si="13"/>
        <v>20</v>
      </c>
      <c r="I116" s="55"/>
      <c r="J116" s="55">
        <v>20</v>
      </c>
      <c r="K116" s="54"/>
      <c r="L116" s="72"/>
      <c r="M116" s="69">
        <f t="shared" si="14"/>
        <v>20</v>
      </c>
      <c r="N116" s="54"/>
      <c r="O116" s="54"/>
      <c r="P116" s="72"/>
      <c r="Q116" s="72"/>
      <c r="R116" s="54"/>
      <c r="S116" s="54" t="s">
        <v>116</v>
      </c>
      <c r="T116" s="54" t="str">
        <f t="shared" si="15"/>
        <v>曙坪镇</v>
      </c>
      <c r="U116" s="94"/>
    </row>
    <row r="117" s="9" customFormat="1" ht="30" customHeight="1" spans="1:21">
      <c r="A117" s="28"/>
      <c r="B117" s="50">
        <v>103</v>
      </c>
      <c r="C117" s="52" t="s">
        <v>267</v>
      </c>
      <c r="D117" s="50" t="s">
        <v>130</v>
      </c>
      <c r="E117" s="52" t="s">
        <v>268</v>
      </c>
      <c r="F117" s="54">
        <v>2018</v>
      </c>
      <c r="G117" s="54"/>
      <c r="H117" s="55">
        <f t="shared" si="13"/>
        <v>45</v>
      </c>
      <c r="I117" s="54"/>
      <c r="J117" s="54">
        <v>45</v>
      </c>
      <c r="K117" s="54"/>
      <c r="L117" s="72"/>
      <c r="M117" s="69">
        <f t="shared" si="14"/>
        <v>45</v>
      </c>
      <c r="N117" s="54"/>
      <c r="O117" s="54"/>
      <c r="P117" s="72"/>
      <c r="Q117" s="72"/>
      <c r="R117" s="54"/>
      <c r="S117" s="54" t="s">
        <v>131</v>
      </c>
      <c r="T117" s="54" t="str">
        <f t="shared" si="15"/>
        <v>钟宝镇</v>
      </c>
      <c r="U117" s="94"/>
    </row>
    <row r="118" s="9" customFormat="1" ht="30" customHeight="1" spans="1:21">
      <c r="A118" s="28"/>
      <c r="B118" s="50">
        <v>104</v>
      </c>
      <c r="C118" s="52" t="s">
        <v>269</v>
      </c>
      <c r="D118" s="50" t="s">
        <v>133</v>
      </c>
      <c r="E118" s="52" t="s">
        <v>270</v>
      </c>
      <c r="F118" s="54">
        <v>2018</v>
      </c>
      <c r="G118" s="54"/>
      <c r="H118" s="55">
        <f t="shared" si="13"/>
        <v>10</v>
      </c>
      <c r="I118" s="54"/>
      <c r="J118" s="54">
        <v>10</v>
      </c>
      <c r="K118" s="54"/>
      <c r="L118" s="72"/>
      <c r="M118" s="69">
        <f t="shared" si="14"/>
        <v>10</v>
      </c>
      <c r="N118" s="54"/>
      <c r="O118" s="54"/>
      <c r="P118" s="72"/>
      <c r="Q118" s="72"/>
      <c r="R118" s="54"/>
      <c r="S118" s="54" t="s">
        <v>131</v>
      </c>
      <c r="T118" s="54" t="str">
        <f t="shared" si="15"/>
        <v>钟宝镇</v>
      </c>
      <c r="U118" s="94"/>
    </row>
    <row r="119" s="9" customFormat="1" ht="30" customHeight="1" spans="1:21">
      <c r="A119" s="28"/>
      <c r="B119" s="50">
        <v>105</v>
      </c>
      <c r="C119" s="52" t="s">
        <v>271</v>
      </c>
      <c r="D119" s="50" t="s">
        <v>135</v>
      </c>
      <c r="E119" s="52" t="s">
        <v>272</v>
      </c>
      <c r="F119" s="54">
        <v>2018</v>
      </c>
      <c r="G119" s="54"/>
      <c r="H119" s="55">
        <f t="shared" si="13"/>
        <v>40</v>
      </c>
      <c r="I119" s="54"/>
      <c r="J119" s="54">
        <v>40</v>
      </c>
      <c r="K119" s="54"/>
      <c r="L119" s="72"/>
      <c r="M119" s="69">
        <f t="shared" si="14"/>
        <v>40</v>
      </c>
      <c r="N119" s="54"/>
      <c r="O119" s="54"/>
      <c r="P119" s="72"/>
      <c r="Q119" s="72"/>
      <c r="R119" s="54"/>
      <c r="S119" s="54" t="s">
        <v>131</v>
      </c>
      <c r="T119" s="54" t="str">
        <f t="shared" si="15"/>
        <v>钟宝镇</v>
      </c>
      <c r="U119" s="94"/>
    </row>
    <row r="120" s="9" customFormat="1" ht="30" customHeight="1" spans="1:21">
      <c r="A120" s="28"/>
      <c r="B120" s="50">
        <v>106</v>
      </c>
      <c r="C120" s="52" t="s">
        <v>273</v>
      </c>
      <c r="D120" s="50" t="s">
        <v>120</v>
      </c>
      <c r="E120" s="52" t="s">
        <v>274</v>
      </c>
      <c r="F120" s="54">
        <v>2018</v>
      </c>
      <c r="G120" s="54"/>
      <c r="H120" s="55">
        <f t="shared" si="13"/>
        <v>30</v>
      </c>
      <c r="I120" s="54"/>
      <c r="J120" s="54">
        <v>30</v>
      </c>
      <c r="K120" s="54"/>
      <c r="L120" s="72"/>
      <c r="M120" s="69">
        <f t="shared" si="14"/>
        <v>30</v>
      </c>
      <c r="N120" s="54"/>
      <c r="O120" s="54"/>
      <c r="P120" s="72"/>
      <c r="Q120" s="72"/>
      <c r="R120" s="54"/>
      <c r="S120" s="54" t="s">
        <v>116</v>
      </c>
      <c r="T120" s="54" t="str">
        <f t="shared" si="15"/>
        <v>曙坪镇</v>
      </c>
      <c r="U120" s="94"/>
    </row>
    <row r="121" s="9" customFormat="1" ht="30" customHeight="1" spans="1:21">
      <c r="A121" s="28"/>
      <c r="B121" s="50">
        <v>107</v>
      </c>
      <c r="C121" s="52" t="s">
        <v>275</v>
      </c>
      <c r="D121" s="50" t="s">
        <v>261</v>
      </c>
      <c r="E121" s="52" t="s">
        <v>276</v>
      </c>
      <c r="F121" s="54">
        <v>2018</v>
      </c>
      <c r="G121" s="54"/>
      <c r="H121" s="55">
        <f t="shared" si="13"/>
        <v>38</v>
      </c>
      <c r="I121" s="54"/>
      <c r="J121" s="54">
        <v>38</v>
      </c>
      <c r="K121" s="54"/>
      <c r="L121" s="72"/>
      <c r="M121" s="69">
        <f t="shared" si="14"/>
        <v>38</v>
      </c>
      <c r="N121" s="54"/>
      <c r="O121" s="54"/>
      <c r="P121" s="72"/>
      <c r="Q121" s="72"/>
      <c r="R121" s="54"/>
      <c r="S121" s="54" t="s">
        <v>116</v>
      </c>
      <c r="T121" s="54" t="str">
        <f t="shared" si="15"/>
        <v>曙坪镇</v>
      </c>
      <c r="U121" s="94"/>
    </row>
    <row r="122" s="9" customFormat="1" ht="30" customHeight="1" spans="1:21">
      <c r="A122" s="28"/>
      <c r="B122" s="50">
        <v>108</v>
      </c>
      <c r="C122" s="52" t="s">
        <v>260</v>
      </c>
      <c r="D122" s="50" t="s">
        <v>261</v>
      </c>
      <c r="E122" s="52" t="s">
        <v>277</v>
      </c>
      <c r="F122" s="54">
        <v>2018</v>
      </c>
      <c r="G122" s="54"/>
      <c r="H122" s="55">
        <f t="shared" si="13"/>
        <v>50</v>
      </c>
      <c r="I122" s="54"/>
      <c r="J122" s="54">
        <v>50</v>
      </c>
      <c r="K122" s="54"/>
      <c r="L122" s="72"/>
      <c r="M122" s="69">
        <f t="shared" si="14"/>
        <v>50</v>
      </c>
      <c r="N122" s="54"/>
      <c r="O122" s="54"/>
      <c r="P122" s="72"/>
      <c r="Q122" s="72"/>
      <c r="R122" s="54"/>
      <c r="S122" s="54" t="s">
        <v>116</v>
      </c>
      <c r="T122" s="54" t="str">
        <f t="shared" si="15"/>
        <v>曙坪镇</v>
      </c>
      <c r="U122" s="94"/>
    </row>
    <row r="123" s="9" customFormat="1" ht="30" customHeight="1" spans="1:21">
      <c r="A123" s="28" t="s">
        <v>140</v>
      </c>
      <c r="B123" s="50">
        <v>109</v>
      </c>
      <c r="C123" s="52" t="s">
        <v>278</v>
      </c>
      <c r="D123" s="50" t="s">
        <v>279</v>
      </c>
      <c r="E123" s="52" t="s">
        <v>280</v>
      </c>
      <c r="F123" s="54">
        <v>2018</v>
      </c>
      <c r="G123" s="54"/>
      <c r="H123" s="55">
        <f t="shared" si="13"/>
        <v>30</v>
      </c>
      <c r="I123" s="54"/>
      <c r="J123" s="54">
        <v>30</v>
      </c>
      <c r="K123" s="54"/>
      <c r="L123" s="72"/>
      <c r="M123" s="69">
        <f t="shared" si="14"/>
        <v>30</v>
      </c>
      <c r="N123" s="54"/>
      <c r="O123" s="54"/>
      <c r="P123" s="72"/>
      <c r="Q123" s="72"/>
      <c r="R123" s="54"/>
      <c r="S123" s="54" t="s">
        <v>116</v>
      </c>
      <c r="T123" s="54" t="str">
        <f t="shared" si="15"/>
        <v>曙坪镇</v>
      </c>
      <c r="U123" s="94"/>
    </row>
    <row r="124" s="9" customFormat="1" ht="30" customHeight="1" spans="1:21">
      <c r="A124" s="28"/>
      <c r="B124" s="50">
        <v>110</v>
      </c>
      <c r="C124" s="52" t="s">
        <v>281</v>
      </c>
      <c r="D124" s="50" t="s">
        <v>279</v>
      </c>
      <c r="E124" s="52" t="s">
        <v>282</v>
      </c>
      <c r="F124" s="54">
        <v>2018</v>
      </c>
      <c r="G124" s="54"/>
      <c r="H124" s="55">
        <f t="shared" si="13"/>
        <v>6</v>
      </c>
      <c r="I124" s="54"/>
      <c r="J124" s="54">
        <v>6</v>
      </c>
      <c r="K124" s="54"/>
      <c r="L124" s="72"/>
      <c r="M124" s="69">
        <f t="shared" si="14"/>
        <v>6</v>
      </c>
      <c r="N124" s="54"/>
      <c r="O124" s="54"/>
      <c r="P124" s="72"/>
      <c r="Q124" s="72"/>
      <c r="R124" s="54"/>
      <c r="S124" s="54" t="s">
        <v>116</v>
      </c>
      <c r="T124" s="54" t="str">
        <f t="shared" si="15"/>
        <v>曙坪镇</v>
      </c>
      <c r="U124" s="94"/>
    </row>
    <row r="125" s="9" customFormat="1" ht="30" customHeight="1" spans="1:21">
      <c r="A125" s="28"/>
      <c r="B125" s="50">
        <v>111</v>
      </c>
      <c r="C125" s="51" t="s">
        <v>283</v>
      </c>
      <c r="D125" s="50" t="s">
        <v>126</v>
      </c>
      <c r="E125" s="52" t="s">
        <v>284</v>
      </c>
      <c r="F125" s="54">
        <v>2018</v>
      </c>
      <c r="G125" s="54"/>
      <c r="H125" s="55">
        <f t="shared" si="13"/>
        <v>20</v>
      </c>
      <c r="I125" s="54"/>
      <c r="J125" s="54">
        <v>20</v>
      </c>
      <c r="K125" s="54"/>
      <c r="L125" s="72"/>
      <c r="M125" s="69">
        <f t="shared" si="14"/>
        <v>20</v>
      </c>
      <c r="N125" s="54"/>
      <c r="O125" s="54"/>
      <c r="P125" s="72"/>
      <c r="Q125" s="72"/>
      <c r="R125" s="54"/>
      <c r="S125" s="54" t="s">
        <v>116</v>
      </c>
      <c r="T125" s="54" t="str">
        <f t="shared" si="15"/>
        <v>曙坪镇</v>
      </c>
      <c r="U125" s="94"/>
    </row>
    <row r="126" s="9" customFormat="1" ht="30" customHeight="1" spans="1:21">
      <c r="A126" s="28"/>
      <c r="B126" s="50">
        <v>112</v>
      </c>
      <c r="C126" s="51" t="s">
        <v>283</v>
      </c>
      <c r="D126" s="50" t="s">
        <v>126</v>
      </c>
      <c r="E126" s="52" t="s">
        <v>285</v>
      </c>
      <c r="F126" s="54">
        <v>2018</v>
      </c>
      <c r="G126" s="54"/>
      <c r="H126" s="55">
        <f t="shared" si="13"/>
        <v>35</v>
      </c>
      <c r="I126" s="54"/>
      <c r="J126" s="54">
        <v>35</v>
      </c>
      <c r="K126" s="54"/>
      <c r="L126" s="72"/>
      <c r="M126" s="69">
        <f t="shared" si="14"/>
        <v>35</v>
      </c>
      <c r="N126" s="54"/>
      <c r="O126" s="54"/>
      <c r="P126" s="72"/>
      <c r="Q126" s="72"/>
      <c r="R126" s="54"/>
      <c r="S126" s="54" t="s">
        <v>116</v>
      </c>
      <c r="T126" s="54" t="str">
        <f t="shared" si="15"/>
        <v>曙坪镇</v>
      </c>
      <c r="U126" s="94"/>
    </row>
    <row r="127" s="9" customFormat="1" ht="30" customHeight="1" spans="1:21">
      <c r="A127" s="28"/>
      <c r="B127" s="50">
        <v>113</v>
      </c>
      <c r="C127" s="51" t="s">
        <v>263</v>
      </c>
      <c r="D127" s="50" t="s">
        <v>124</v>
      </c>
      <c r="E127" s="52" t="s">
        <v>286</v>
      </c>
      <c r="F127" s="54">
        <v>2018</v>
      </c>
      <c r="G127" s="54"/>
      <c r="H127" s="55">
        <f t="shared" si="13"/>
        <v>50</v>
      </c>
      <c r="I127" s="54"/>
      <c r="J127" s="54">
        <v>50</v>
      </c>
      <c r="K127" s="54"/>
      <c r="L127" s="72"/>
      <c r="M127" s="69">
        <f t="shared" si="14"/>
        <v>50</v>
      </c>
      <c r="N127" s="54"/>
      <c r="O127" s="54"/>
      <c r="P127" s="72"/>
      <c r="Q127" s="72"/>
      <c r="R127" s="54"/>
      <c r="S127" s="54" t="s">
        <v>116</v>
      </c>
      <c r="T127" s="54" t="str">
        <f t="shared" si="15"/>
        <v>曙坪镇</v>
      </c>
      <c r="U127" s="94"/>
    </row>
    <row r="128" s="9" customFormat="1" ht="30" customHeight="1" spans="1:21">
      <c r="A128" s="28"/>
      <c r="B128" s="50">
        <v>114</v>
      </c>
      <c r="C128" s="52" t="s">
        <v>191</v>
      </c>
      <c r="D128" s="50" t="s">
        <v>96</v>
      </c>
      <c r="E128" s="52" t="s">
        <v>287</v>
      </c>
      <c r="F128" s="54">
        <v>2018</v>
      </c>
      <c r="G128" s="54"/>
      <c r="H128" s="55">
        <f t="shared" si="13"/>
        <v>40</v>
      </c>
      <c r="I128" s="54"/>
      <c r="J128" s="54">
        <v>40</v>
      </c>
      <c r="K128" s="54"/>
      <c r="L128" s="72"/>
      <c r="M128" s="69">
        <f t="shared" si="14"/>
        <v>40</v>
      </c>
      <c r="N128" s="54"/>
      <c r="O128" s="54"/>
      <c r="P128" s="72"/>
      <c r="Q128" s="72"/>
      <c r="R128" s="54"/>
      <c r="S128" s="54" t="s">
        <v>45</v>
      </c>
      <c r="T128" s="54" t="str">
        <f t="shared" si="15"/>
        <v>城关镇</v>
      </c>
      <c r="U128" s="94"/>
    </row>
    <row r="129" s="9" customFormat="1" ht="30" customHeight="1" spans="1:21">
      <c r="A129" s="28"/>
      <c r="B129" s="50">
        <v>115</v>
      </c>
      <c r="C129" s="52" t="s">
        <v>191</v>
      </c>
      <c r="D129" s="50" t="s">
        <v>96</v>
      </c>
      <c r="E129" s="52" t="s">
        <v>288</v>
      </c>
      <c r="F129" s="54">
        <v>2018</v>
      </c>
      <c r="G129" s="54"/>
      <c r="H129" s="55">
        <f t="shared" si="13"/>
        <v>50</v>
      </c>
      <c r="I129" s="54"/>
      <c r="J129" s="54">
        <v>50</v>
      </c>
      <c r="K129" s="54"/>
      <c r="L129" s="72"/>
      <c r="M129" s="69">
        <f t="shared" si="14"/>
        <v>50</v>
      </c>
      <c r="N129" s="54"/>
      <c r="O129" s="54"/>
      <c r="P129" s="72"/>
      <c r="Q129" s="72"/>
      <c r="R129" s="54"/>
      <c r="S129" s="54" t="s">
        <v>45</v>
      </c>
      <c r="T129" s="54" t="str">
        <f t="shared" si="15"/>
        <v>城关镇</v>
      </c>
      <c r="U129" s="94"/>
    </row>
    <row r="130" s="9" customFormat="1" ht="30" customHeight="1" spans="1:21">
      <c r="A130" s="28"/>
      <c r="B130" s="50">
        <v>116</v>
      </c>
      <c r="C130" s="52" t="s">
        <v>289</v>
      </c>
      <c r="D130" s="50" t="s">
        <v>87</v>
      </c>
      <c r="E130" s="52" t="s">
        <v>290</v>
      </c>
      <c r="F130" s="54">
        <v>2018</v>
      </c>
      <c r="G130" s="54"/>
      <c r="H130" s="55">
        <f t="shared" si="13"/>
        <v>65</v>
      </c>
      <c r="I130" s="54"/>
      <c r="J130" s="54">
        <v>65</v>
      </c>
      <c r="K130" s="54"/>
      <c r="L130" s="72"/>
      <c r="M130" s="69">
        <f t="shared" si="14"/>
        <v>65</v>
      </c>
      <c r="N130" s="54"/>
      <c r="O130" s="54"/>
      <c r="P130" s="72"/>
      <c r="Q130" s="72"/>
      <c r="R130" s="54"/>
      <c r="S130" s="54" t="s">
        <v>30</v>
      </c>
      <c r="T130" s="54" t="str">
        <f t="shared" si="15"/>
        <v>曾家镇</v>
      </c>
      <c r="U130" s="94"/>
    </row>
    <row r="131" s="9" customFormat="1" ht="30" customHeight="1" spans="1:21">
      <c r="A131" s="28"/>
      <c r="B131" s="50">
        <v>117</v>
      </c>
      <c r="C131" s="52" t="s">
        <v>289</v>
      </c>
      <c r="D131" s="50" t="s">
        <v>87</v>
      </c>
      <c r="E131" s="52" t="s">
        <v>291</v>
      </c>
      <c r="F131" s="54">
        <v>2018</v>
      </c>
      <c r="G131" s="54"/>
      <c r="H131" s="55">
        <f t="shared" si="13"/>
        <v>60</v>
      </c>
      <c r="I131" s="54"/>
      <c r="J131" s="54">
        <v>60</v>
      </c>
      <c r="K131" s="54"/>
      <c r="L131" s="72"/>
      <c r="M131" s="69">
        <f t="shared" si="14"/>
        <v>60</v>
      </c>
      <c r="N131" s="54"/>
      <c r="O131" s="54"/>
      <c r="P131" s="72"/>
      <c r="Q131" s="72"/>
      <c r="R131" s="54"/>
      <c r="S131" s="54" t="s">
        <v>30</v>
      </c>
      <c r="T131" s="54" t="str">
        <f t="shared" si="15"/>
        <v>曾家镇</v>
      </c>
      <c r="U131" s="94"/>
    </row>
    <row r="132" s="9" customFormat="1" ht="30" customHeight="1" spans="1:21">
      <c r="A132" s="28"/>
      <c r="B132" s="50">
        <v>118</v>
      </c>
      <c r="C132" s="52" t="s">
        <v>292</v>
      </c>
      <c r="D132" s="50" t="s">
        <v>85</v>
      </c>
      <c r="E132" s="52" t="s">
        <v>293</v>
      </c>
      <c r="F132" s="54">
        <v>2018</v>
      </c>
      <c r="G132" s="54"/>
      <c r="H132" s="55">
        <f t="shared" si="13"/>
        <v>68</v>
      </c>
      <c r="I132" s="54"/>
      <c r="J132" s="54">
        <v>68</v>
      </c>
      <c r="K132" s="54"/>
      <c r="L132" s="72"/>
      <c r="M132" s="69">
        <f t="shared" si="14"/>
        <v>68</v>
      </c>
      <c r="N132" s="54"/>
      <c r="O132" s="54"/>
      <c r="P132" s="72"/>
      <c r="Q132" s="72"/>
      <c r="R132" s="54"/>
      <c r="S132" s="54" t="s">
        <v>30</v>
      </c>
      <c r="T132" s="54" t="str">
        <f t="shared" si="15"/>
        <v>曾家镇</v>
      </c>
      <c r="U132" s="94"/>
    </row>
    <row r="133" s="9" customFormat="1" ht="30" customHeight="1" spans="1:21">
      <c r="A133" s="28"/>
      <c r="B133" s="50">
        <v>119</v>
      </c>
      <c r="C133" s="52" t="s">
        <v>294</v>
      </c>
      <c r="D133" s="50" t="s">
        <v>83</v>
      </c>
      <c r="E133" s="52" t="s">
        <v>295</v>
      </c>
      <c r="F133" s="54">
        <v>2018</v>
      </c>
      <c r="G133" s="54"/>
      <c r="H133" s="55">
        <f t="shared" si="13"/>
        <v>48</v>
      </c>
      <c r="I133" s="54"/>
      <c r="J133" s="54">
        <v>48</v>
      </c>
      <c r="K133" s="54"/>
      <c r="L133" s="72"/>
      <c r="M133" s="69">
        <f t="shared" si="14"/>
        <v>48</v>
      </c>
      <c r="N133" s="54"/>
      <c r="O133" s="54"/>
      <c r="P133" s="72"/>
      <c r="Q133" s="72"/>
      <c r="R133" s="54"/>
      <c r="S133" s="54" t="s">
        <v>30</v>
      </c>
      <c r="T133" s="54" t="str">
        <f t="shared" si="15"/>
        <v>曾家镇</v>
      </c>
      <c r="U133" s="94"/>
    </row>
    <row r="134" s="9" customFormat="1" ht="30" customHeight="1" spans="1:21">
      <c r="A134" s="28"/>
      <c r="B134" s="50">
        <v>120</v>
      </c>
      <c r="C134" s="52" t="s">
        <v>296</v>
      </c>
      <c r="D134" s="50" t="s">
        <v>78</v>
      </c>
      <c r="E134" s="52" t="s">
        <v>297</v>
      </c>
      <c r="F134" s="54">
        <v>2018</v>
      </c>
      <c r="G134" s="54"/>
      <c r="H134" s="55">
        <f t="shared" si="13"/>
        <v>45</v>
      </c>
      <c r="I134" s="54"/>
      <c r="J134" s="54">
        <v>45</v>
      </c>
      <c r="K134" s="54"/>
      <c r="L134" s="72"/>
      <c r="M134" s="69">
        <f t="shared" si="14"/>
        <v>45</v>
      </c>
      <c r="N134" s="54"/>
      <c r="O134" s="54"/>
      <c r="P134" s="72"/>
      <c r="Q134" s="72"/>
      <c r="R134" s="54"/>
      <c r="S134" s="54" t="s">
        <v>30</v>
      </c>
      <c r="T134" s="54" t="str">
        <f t="shared" si="15"/>
        <v>曾家镇</v>
      </c>
      <c r="U134" s="94"/>
    </row>
    <row r="135" s="9" customFormat="1" ht="30" customHeight="1" spans="1:21">
      <c r="A135" s="28"/>
      <c r="B135" s="50">
        <v>121</v>
      </c>
      <c r="C135" s="52" t="s">
        <v>298</v>
      </c>
      <c r="D135" s="50" t="s">
        <v>299</v>
      </c>
      <c r="E135" s="52" t="s">
        <v>300</v>
      </c>
      <c r="F135" s="54">
        <v>2018</v>
      </c>
      <c r="G135" s="54"/>
      <c r="H135" s="55">
        <f t="shared" si="13"/>
        <v>70</v>
      </c>
      <c r="I135" s="54"/>
      <c r="J135" s="54">
        <v>70</v>
      </c>
      <c r="K135" s="54"/>
      <c r="L135" s="72"/>
      <c r="M135" s="69">
        <f t="shared" si="14"/>
        <v>70</v>
      </c>
      <c r="N135" s="54"/>
      <c r="O135" s="54"/>
      <c r="P135" s="72"/>
      <c r="Q135" s="72"/>
      <c r="R135" s="54"/>
      <c r="S135" s="54" t="s">
        <v>150</v>
      </c>
      <c r="T135" s="54" t="str">
        <f t="shared" si="15"/>
        <v>华坪镇</v>
      </c>
      <c r="U135" s="94"/>
    </row>
    <row r="136" s="9" customFormat="1" ht="30" customHeight="1" spans="1:21">
      <c r="A136" s="28"/>
      <c r="B136" s="50">
        <v>122</v>
      </c>
      <c r="C136" s="52" t="s">
        <v>301</v>
      </c>
      <c r="D136" s="50" t="s">
        <v>302</v>
      </c>
      <c r="E136" s="52" t="s">
        <v>303</v>
      </c>
      <c r="F136" s="54">
        <v>2018</v>
      </c>
      <c r="G136" s="54"/>
      <c r="H136" s="55">
        <f t="shared" si="13"/>
        <v>30</v>
      </c>
      <c r="I136" s="54"/>
      <c r="J136" s="54">
        <v>30</v>
      </c>
      <c r="K136" s="54"/>
      <c r="L136" s="72"/>
      <c r="M136" s="69">
        <f t="shared" si="14"/>
        <v>30</v>
      </c>
      <c r="N136" s="54"/>
      <c r="O136" s="54"/>
      <c r="P136" s="72"/>
      <c r="Q136" s="72"/>
      <c r="R136" s="54"/>
      <c r="S136" s="54" t="s">
        <v>150</v>
      </c>
      <c r="T136" s="54" t="str">
        <f t="shared" si="15"/>
        <v>华坪镇</v>
      </c>
      <c r="U136" s="94"/>
    </row>
    <row r="137" s="9" customFormat="1" ht="30" customHeight="1" spans="1:21">
      <c r="A137" s="28" t="s">
        <v>140</v>
      </c>
      <c r="B137" s="50">
        <v>123</v>
      </c>
      <c r="C137" s="52" t="s">
        <v>301</v>
      </c>
      <c r="D137" s="50" t="s">
        <v>302</v>
      </c>
      <c r="E137" s="52" t="s">
        <v>304</v>
      </c>
      <c r="F137" s="54">
        <v>2018</v>
      </c>
      <c r="G137" s="54"/>
      <c r="H137" s="55">
        <f t="shared" si="13"/>
        <v>30</v>
      </c>
      <c r="I137" s="54"/>
      <c r="J137" s="54">
        <v>30</v>
      </c>
      <c r="K137" s="54"/>
      <c r="L137" s="72"/>
      <c r="M137" s="69">
        <f t="shared" si="14"/>
        <v>30</v>
      </c>
      <c r="N137" s="54"/>
      <c r="O137" s="54"/>
      <c r="P137" s="72"/>
      <c r="Q137" s="72"/>
      <c r="R137" s="54"/>
      <c r="S137" s="54" t="s">
        <v>150</v>
      </c>
      <c r="T137" s="54" t="str">
        <f t="shared" si="15"/>
        <v>华坪镇</v>
      </c>
      <c r="U137" s="94"/>
    </row>
    <row r="138" s="9" customFormat="1" ht="30" customHeight="1" spans="1:21">
      <c r="A138" s="28"/>
      <c r="B138" s="50">
        <v>124</v>
      </c>
      <c r="C138" s="50" t="s">
        <v>305</v>
      </c>
      <c r="D138" s="50" t="s">
        <v>306</v>
      </c>
      <c r="E138" s="52" t="s">
        <v>307</v>
      </c>
      <c r="F138" s="53">
        <v>2018</v>
      </c>
      <c r="G138" s="54"/>
      <c r="H138" s="55">
        <f t="shared" si="13"/>
        <v>30</v>
      </c>
      <c r="I138" s="55">
        <v>30</v>
      </c>
      <c r="J138" s="54"/>
      <c r="K138" s="54"/>
      <c r="L138" s="72"/>
      <c r="M138" s="69">
        <f t="shared" ref="M138:M196" si="16">H138</f>
        <v>30</v>
      </c>
      <c r="N138" s="54"/>
      <c r="O138" s="54"/>
      <c r="P138" s="72"/>
      <c r="Q138" s="72"/>
      <c r="R138" s="54"/>
      <c r="S138" s="54" t="s">
        <v>131</v>
      </c>
      <c r="T138" s="54" t="str">
        <f t="shared" ref="T138:T200" si="17">S138</f>
        <v>钟宝镇</v>
      </c>
      <c r="U138" s="94"/>
    </row>
    <row r="139" s="9" customFormat="1" ht="30" customHeight="1" spans="1:21">
      <c r="A139" s="28"/>
      <c r="B139" s="50">
        <v>125</v>
      </c>
      <c r="C139" s="50" t="s">
        <v>308</v>
      </c>
      <c r="D139" s="50" t="s">
        <v>100</v>
      </c>
      <c r="E139" s="52" t="s">
        <v>309</v>
      </c>
      <c r="F139" s="53">
        <v>2018</v>
      </c>
      <c r="G139" s="54"/>
      <c r="H139" s="55">
        <f t="shared" si="13"/>
        <v>86</v>
      </c>
      <c r="I139" s="55">
        <v>86</v>
      </c>
      <c r="J139" s="54"/>
      <c r="K139" s="54"/>
      <c r="L139" s="72"/>
      <c r="M139" s="69">
        <f t="shared" si="16"/>
        <v>86</v>
      </c>
      <c r="N139" s="54"/>
      <c r="O139" s="54"/>
      <c r="P139" s="72"/>
      <c r="Q139" s="72"/>
      <c r="R139" s="54"/>
      <c r="S139" s="54" t="s">
        <v>45</v>
      </c>
      <c r="T139" s="54" t="str">
        <f t="shared" si="17"/>
        <v>城关镇</v>
      </c>
      <c r="U139" s="94"/>
    </row>
    <row r="140" s="9" customFormat="1" ht="30" customHeight="1" spans="1:21">
      <c r="A140" s="28"/>
      <c r="B140" s="50">
        <v>126</v>
      </c>
      <c r="C140" s="52" t="s">
        <v>310</v>
      </c>
      <c r="D140" s="50" t="s">
        <v>75</v>
      </c>
      <c r="E140" s="52" t="s">
        <v>311</v>
      </c>
      <c r="F140" s="54"/>
      <c r="G140" s="54"/>
      <c r="H140" s="55">
        <f t="shared" si="13"/>
        <v>60</v>
      </c>
      <c r="I140" s="55"/>
      <c r="J140" s="55">
        <v>60</v>
      </c>
      <c r="K140" s="54"/>
      <c r="L140" s="72"/>
      <c r="M140" s="69">
        <f t="shared" si="16"/>
        <v>60</v>
      </c>
      <c r="N140" s="54"/>
      <c r="O140" s="54"/>
      <c r="P140" s="72"/>
      <c r="Q140" s="72"/>
      <c r="R140" s="54"/>
      <c r="S140" s="54" t="s">
        <v>30</v>
      </c>
      <c r="T140" s="54" t="str">
        <f t="shared" si="17"/>
        <v>曾家镇</v>
      </c>
      <c r="U140" s="94"/>
    </row>
    <row r="141" s="9" customFormat="1" ht="30" customHeight="1" spans="1:21">
      <c r="A141" s="28"/>
      <c r="B141" s="50">
        <v>127</v>
      </c>
      <c r="C141" s="52" t="s">
        <v>312</v>
      </c>
      <c r="D141" s="50" t="s">
        <v>83</v>
      </c>
      <c r="E141" s="52" t="s">
        <v>313</v>
      </c>
      <c r="F141" s="54"/>
      <c r="G141" s="54"/>
      <c r="H141" s="55">
        <f t="shared" si="13"/>
        <v>55</v>
      </c>
      <c r="I141" s="55"/>
      <c r="J141" s="55">
        <v>55</v>
      </c>
      <c r="K141" s="54"/>
      <c r="L141" s="72"/>
      <c r="M141" s="69">
        <f t="shared" si="16"/>
        <v>55</v>
      </c>
      <c r="N141" s="54"/>
      <c r="O141" s="54"/>
      <c r="P141" s="72"/>
      <c r="Q141" s="72"/>
      <c r="R141" s="54"/>
      <c r="S141" s="54" t="s">
        <v>30</v>
      </c>
      <c r="T141" s="54" t="str">
        <f t="shared" si="17"/>
        <v>曾家镇</v>
      </c>
      <c r="U141" s="94"/>
    </row>
    <row r="142" s="9" customFormat="1" ht="30" customHeight="1" spans="1:21">
      <c r="A142" s="28"/>
      <c r="B142" s="50">
        <v>128</v>
      </c>
      <c r="C142" s="52" t="s">
        <v>314</v>
      </c>
      <c r="D142" s="50" t="s">
        <v>239</v>
      </c>
      <c r="E142" s="52" t="s">
        <v>315</v>
      </c>
      <c r="F142" s="54"/>
      <c r="G142" s="54"/>
      <c r="H142" s="55">
        <f t="shared" si="13"/>
        <v>36</v>
      </c>
      <c r="I142" s="55"/>
      <c r="J142" s="55">
        <v>36</v>
      </c>
      <c r="K142" s="54"/>
      <c r="L142" s="72"/>
      <c r="M142" s="69">
        <f t="shared" si="16"/>
        <v>36</v>
      </c>
      <c r="N142" s="54"/>
      <c r="O142" s="54"/>
      <c r="P142" s="72"/>
      <c r="Q142" s="72"/>
      <c r="R142" s="54"/>
      <c r="S142" s="54" t="s">
        <v>116</v>
      </c>
      <c r="T142" s="54" t="str">
        <f t="shared" si="17"/>
        <v>曙坪镇</v>
      </c>
      <c r="U142" s="94"/>
    </row>
    <row r="143" s="9" customFormat="1" ht="32.1" customHeight="1" spans="1:21">
      <c r="A143" s="28"/>
      <c r="B143" s="50">
        <v>129</v>
      </c>
      <c r="C143" s="52" t="s">
        <v>316</v>
      </c>
      <c r="D143" s="50" t="s">
        <v>306</v>
      </c>
      <c r="E143" s="52" t="s">
        <v>317</v>
      </c>
      <c r="F143" s="54">
        <v>2018</v>
      </c>
      <c r="G143" s="54"/>
      <c r="H143" s="55">
        <f t="shared" si="13"/>
        <v>27</v>
      </c>
      <c r="I143" s="55"/>
      <c r="J143" s="55">
        <v>27</v>
      </c>
      <c r="K143" s="54"/>
      <c r="L143" s="72"/>
      <c r="M143" s="69">
        <f t="shared" si="16"/>
        <v>27</v>
      </c>
      <c r="N143" s="54"/>
      <c r="O143" s="54"/>
      <c r="P143" s="72"/>
      <c r="Q143" s="72"/>
      <c r="R143" s="54"/>
      <c r="S143" s="54" t="s">
        <v>131</v>
      </c>
      <c r="T143" s="54" t="str">
        <f t="shared" si="17"/>
        <v>钟宝镇</v>
      </c>
      <c r="U143" s="94"/>
    </row>
    <row r="144" s="5" customFormat="1" ht="20.45" customHeight="1" spans="1:20">
      <c r="A144" s="28" t="s">
        <v>318</v>
      </c>
      <c r="B144" s="50"/>
      <c r="C144" s="95" t="s">
        <v>20</v>
      </c>
      <c r="D144" s="96"/>
      <c r="E144" s="97" t="s">
        <v>319</v>
      </c>
      <c r="F144" s="98">
        <v>2018</v>
      </c>
      <c r="G144" s="36"/>
      <c r="H144" s="99">
        <f>SUM(H145,H252,H231,H254,H257)</f>
        <v>6259.22</v>
      </c>
      <c r="I144" s="99">
        <f>SUM(I145,I252,I231,I254,I257)</f>
        <v>3536.69</v>
      </c>
      <c r="J144" s="99">
        <f t="shared" ref="J144:R144" si="18">SUM(J145,J252,J231,J254,J257)</f>
        <v>472</v>
      </c>
      <c r="K144" s="99">
        <f t="shared" si="18"/>
        <v>587.5</v>
      </c>
      <c r="L144" s="99">
        <f t="shared" si="18"/>
        <v>1663.03</v>
      </c>
      <c r="M144" s="101">
        <f t="shared" si="16"/>
        <v>6259.22</v>
      </c>
      <c r="N144" s="99">
        <f t="shared" si="18"/>
        <v>0</v>
      </c>
      <c r="O144" s="99">
        <f t="shared" si="18"/>
        <v>0</v>
      </c>
      <c r="P144" s="99">
        <f t="shared" si="18"/>
        <v>0</v>
      </c>
      <c r="Q144" s="99">
        <f t="shared" si="18"/>
        <v>0</v>
      </c>
      <c r="R144" s="99">
        <f t="shared" si="18"/>
        <v>0</v>
      </c>
      <c r="S144" s="102"/>
      <c r="T144" s="103">
        <f t="shared" si="17"/>
        <v>0</v>
      </c>
    </row>
    <row r="145" s="1" customFormat="1" ht="29.1" customHeight="1" spans="1:21">
      <c r="A145" s="28"/>
      <c r="B145" s="50"/>
      <c r="C145" s="40" t="s">
        <v>320</v>
      </c>
      <c r="D145" s="40"/>
      <c r="E145" s="41" t="s">
        <v>321</v>
      </c>
      <c r="F145" s="57">
        <v>2018</v>
      </c>
      <c r="G145" s="42"/>
      <c r="H145" s="59">
        <f>H146+H190</f>
        <v>4305.02</v>
      </c>
      <c r="I145" s="59">
        <f>I146+I190</f>
        <v>2224.62</v>
      </c>
      <c r="J145" s="42">
        <f t="shared" ref="J145:R145" si="19">J146+J190</f>
        <v>50</v>
      </c>
      <c r="K145" s="42">
        <f t="shared" si="19"/>
        <v>587.5</v>
      </c>
      <c r="L145" s="42">
        <f t="shared" si="19"/>
        <v>1442.9</v>
      </c>
      <c r="M145" s="68">
        <f t="shared" si="16"/>
        <v>4305.02</v>
      </c>
      <c r="N145" s="42">
        <f t="shared" si="19"/>
        <v>0</v>
      </c>
      <c r="O145" s="42">
        <f t="shared" si="19"/>
        <v>0</v>
      </c>
      <c r="P145" s="42">
        <f t="shared" si="19"/>
        <v>0</v>
      </c>
      <c r="Q145" s="42">
        <f t="shared" si="19"/>
        <v>0</v>
      </c>
      <c r="R145" s="42">
        <f t="shared" si="19"/>
        <v>0</v>
      </c>
      <c r="S145" s="42"/>
      <c r="T145" s="83">
        <f t="shared" si="17"/>
        <v>0</v>
      </c>
      <c r="U145" s="85"/>
    </row>
    <row r="146" s="1" customFormat="1" ht="30" customHeight="1" spans="1:20">
      <c r="A146" s="28"/>
      <c r="B146" s="50">
        <v>130</v>
      </c>
      <c r="C146" s="51" t="s">
        <v>322</v>
      </c>
      <c r="D146" s="50"/>
      <c r="E146" s="52" t="s">
        <v>323</v>
      </c>
      <c r="F146" s="53">
        <v>2018</v>
      </c>
      <c r="G146" s="54"/>
      <c r="H146" s="55">
        <f>SUM(H147:H189)</f>
        <v>3492.5</v>
      </c>
      <c r="I146" s="55">
        <f>SUM(I147:I189)</f>
        <v>1462.1</v>
      </c>
      <c r="J146" s="54">
        <f t="shared" ref="J146:R146" si="20">SUM(J147:J189)</f>
        <v>0</v>
      </c>
      <c r="K146" s="54">
        <f t="shared" si="20"/>
        <v>587.5</v>
      </c>
      <c r="L146" s="54">
        <f t="shared" si="20"/>
        <v>1442.9</v>
      </c>
      <c r="M146" s="69">
        <f t="shared" si="16"/>
        <v>3492.5</v>
      </c>
      <c r="N146" s="54">
        <f t="shared" si="20"/>
        <v>0</v>
      </c>
      <c r="O146" s="54">
        <f t="shared" si="20"/>
        <v>0</v>
      </c>
      <c r="P146" s="54">
        <f t="shared" si="20"/>
        <v>0</v>
      </c>
      <c r="Q146" s="54">
        <f t="shared" si="20"/>
        <v>0</v>
      </c>
      <c r="R146" s="54">
        <f t="shared" si="20"/>
        <v>0</v>
      </c>
      <c r="S146" s="54"/>
      <c r="T146" s="54">
        <f t="shared" si="17"/>
        <v>0</v>
      </c>
    </row>
    <row r="147" s="1" customFormat="1" ht="33" customHeight="1" spans="1:20">
      <c r="A147" s="28"/>
      <c r="B147" s="50">
        <v>131</v>
      </c>
      <c r="C147" s="50" t="s">
        <v>324</v>
      </c>
      <c r="D147" s="50" t="s">
        <v>196</v>
      </c>
      <c r="E147" s="52" t="s">
        <v>325</v>
      </c>
      <c r="F147" s="53">
        <v>2018</v>
      </c>
      <c r="G147" s="54"/>
      <c r="H147" s="55">
        <f>SUM(I147:L147)</f>
        <v>69.73</v>
      </c>
      <c r="I147" s="55">
        <v>69.73</v>
      </c>
      <c r="J147" s="54"/>
      <c r="K147" s="54"/>
      <c r="L147" s="54"/>
      <c r="M147" s="69">
        <f t="shared" si="16"/>
        <v>69.73</v>
      </c>
      <c r="N147" s="54"/>
      <c r="O147" s="54"/>
      <c r="P147" s="54"/>
      <c r="Q147" s="54"/>
      <c r="R147" s="54"/>
      <c r="S147" s="54" t="s">
        <v>326</v>
      </c>
      <c r="T147" s="54" t="str">
        <f t="shared" si="17"/>
        <v>水利局</v>
      </c>
    </row>
    <row r="148" s="1" customFormat="1" ht="36.95" customHeight="1" spans="1:20">
      <c r="A148" s="28"/>
      <c r="B148" s="50">
        <v>132</v>
      </c>
      <c r="C148" s="50" t="s">
        <v>327</v>
      </c>
      <c r="D148" s="50" t="s">
        <v>100</v>
      </c>
      <c r="E148" s="52" t="s">
        <v>328</v>
      </c>
      <c r="F148" s="53">
        <v>2018</v>
      </c>
      <c r="G148" s="54"/>
      <c r="H148" s="55">
        <f t="shared" ref="H148:H189" si="21">SUM(I148:L148)</f>
        <v>57.81</v>
      </c>
      <c r="I148" s="55">
        <v>57.81</v>
      </c>
      <c r="J148" s="54"/>
      <c r="K148" s="54"/>
      <c r="L148" s="54"/>
      <c r="M148" s="69">
        <f t="shared" si="16"/>
        <v>57.81</v>
      </c>
      <c r="N148" s="54"/>
      <c r="O148" s="71"/>
      <c r="P148" s="54"/>
      <c r="Q148" s="54"/>
      <c r="R148" s="54"/>
      <c r="S148" s="54" t="s">
        <v>326</v>
      </c>
      <c r="T148" s="54" t="str">
        <f t="shared" si="17"/>
        <v>水利局</v>
      </c>
    </row>
    <row r="149" s="1" customFormat="1" ht="36.95" customHeight="1" spans="1:20">
      <c r="A149" s="28" t="s">
        <v>318</v>
      </c>
      <c r="B149" s="50">
        <v>133</v>
      </c>
      <c r="C149" s="50" t="s">
        <v>329</v>
      </c>
      <c r="D149" s="50" t="s">
        <v>330</v>
      </c>
      <c r="E149" s="52" t="s">
        <v>331</v>
      </c>
      <c r="F149" s="53">
        <v>2018</v>
      </c>
      <c r="G149" s="54"/>
      <c r="H149" s="55">
        <f t="shared" si="21"/>
        <v>17.07</v>
      </c>
      <c r="I149" s="55">
        <v>17.07</v>
      </c>
      <c r="J149" s="54"/>
      <c r="K149" s="54"/>
      <c r="L149" s="54"/>
      <c r="M149" s="69">
        <f t="shared" si="16"/>
        <v>17.07</v>
      </c>
      <c r="N149" s="54"/>
      <c r="O149" s="54"/>
      <c r="P149" s="54"/>
      <c r="Q149" s="54"/>
      <c r="R149" s="54"/>
      <c r="S149" s="54" t="s">
        <v>326</v>
      </c>
      <c r="T149" s="54" t="str">
        <f t="shared" si="17"/>
        <v>水利局</v>
      </c>
    </row>
    <row r="150" s="1" customFormat="1" ht="38.1" customHeight="1" spans="1:20">
      <c r="A150" s="28"/>
      <c r="B150" s="50">
        <v>134</v>
      </c>
      <c r="C150" s="50" t="s">
        <v>332</v>
      </c>
      <c r="D150" s="50" t="s">
        <v>330</v>
      </c>
      <c r="E150" s="52" t="s">
        <v>333</v>
      </c>
      <c r="F150" s="53">
        <v>2018</v>
      </c>
      <c r="G150" s="54"/>
      <c r="H150" s="55">
        <f t="shared" si="21"/>
        <v>55.93</v>
      </c>
      <c r="I150" s="55">
        <v>55.93</v>
      </c>
      <c r="J150" s="54"/>
      <c r="K150" s="54"/>
      <c r="L150" s="54"/>
      <c r="M150" s="69">
        <f t="shared" si="16"/>
        <v>55.93</v>
      </c>
      <c r="N150" s="54"/>
      <c r="O150" s="54"/>
      <c r="P150" s="54"/>
      <c r="Q150" s="54"/>
      <c r="R150" s="54"/>
      <c r="S150" s="54" t="s">
        <v>326</v>
      </c>
      <c r="T150" s="54" t="str">
        <f t="shared" si="17"/>
        <v>水利局</v>
      </c>
    </row>
    <row r="151" s="1" customFormat="1" ht="27" customHeight="1" spans="1:20">
      <c r="A151" s="28"/>
      <c r="B151" s="50">
        <v>135</v>
      </c>
      <c r="C151" s="50" t="s">
        <v>334</v>
      </c>
      <c r="D151" s="50" t="s">
        <v>335</v>
      </c>
      <c r="E151" s="52" t="s">
        <v>336</v>
      </c>
      <c r="F151" s="53">
        <v>2018</v>
      </c>
      <c r="G151" s="54"/>
      <c r="H151" s="55">
        <f t="shared" si="21"/>
        <v>63.22</v>
      </c>
      <c r="I151" s="55">
        <v>63.22</v>
      </c>
      <c r="J151" s="54"/>
      <c r="K151" s="54"/>
      <c r="L151" s="54"/>
      <c r="M151" s="69">
        <f t="shared" si="16"/>
        <v>63.22</v>
      </c>
      <c r="N151" s="54"/>
      <c r="O151" s="71"/>
      <c r="P151" s="54"/>
      <c r="Q151" s="54"/>
      <c r="R151" s="54"/>
      <c r="S151" s="54" t="s">
        <v>326</v>
      </c>
      <c r="T151" s="54" t="str">
        <f t="shared" si="17"/>
        <v>水利局</v>
      </c>
    </row>
    <row r="152" s="1" customFormat="1" ht="36" customHeight="1" spans="1:20">
      <c r="A152" s="28"/>
      <c r="B152" s="50">
        <v>136</v>
      </c>
      <c r="C152" s="50" t="s">
        <v>337</v>
      </c>
      <c r="D152" s="50" t="s">
        <v>102</v>
      </c>
      <c r="E152" s="52" t="s">
        <v>338</v>
      </c>
      <c r="F152" s="53">
        <v>2018</v>
      </c>
      <c r="G152" s="54"/>
      <c r="H152" s="55">
        <f t="shared" si="21"/>
        <v>24.98</v>
      </c>
      <c r="I152" s="55">
        <v>24.98</v>
      </c>
      <c r="J152" s="54"/>
      <c r="K152" s="54"/>
      <c r="L152" s="54"/>
      <c r="M152" s="69">
        <f t="shared" si="16"/>
        <v>24.98</v>
      </c>
      <c r="N152" s="54"/>
      <c r="O152" s="71"/>
      <c r="P152" s="54"/>
      <c r="Q152" s="54"/>
      <c r="R152" s="54"/>
      <c r="S152" s="54" t="s">
        <v>326</v>
      </c>
      <c r="T152" s="54" t="str">
        <f t="shared" si="17"/>
        <v>水利局</v>
      </c>
    </row>
    <row r="153" s="1" customFormat="1" ht="27" customHeight="1" spans="1:20">
      <c r="A153" s="28"/>
      <c r="B153" s="50">
        <v>137</v>
      </c>
      <c r="C153" s="50" t="s">
        <v>339</v>
      </c>
      <c r="D153" s="50" t="s">
        <v>102</v>
      </c>
      <c r="E153" s="52" t="s">
        <v>340</v>
      </c>
      <c r="F153" s="53">
        <v>2018</v>
      </c>
      <c r="G153" s="54"/>
      <c r="H153" s="55">
        <f t="shared" si="21"/>
        <v>48.06</v>
      </c>
      <c r="I153" s="55">
        <v>48.06</v>
      </c>
      <c r="J153" s="54"/>
      <c r="K153" s="71"/>
      <c r="L153" s="72"/>
      <c r="M153" s="69">
        <f t="shared" si="16"/>
        <v>48.06</v>
      </c>
      <c r="N153" s="54"/>
      <c r="O153" s="72"/>
      <c r="P153" s="72"/>
      <c r="Q153" s="72"/>
      <c r="R153" s="72"/>
      <c r="S153" s="54" t="s">
        <v>326</v>
      </c>
      <c r="T153" s="54" t="str">
        <f t="shared" si="17"/>
        <v>水利局</v>
      </c>
    </row>
    <row r="154" s="1" customFormat="1" ht="53.1" customHeight="1" spans="1:20">
      <c r="A154" s="28"/>
      <c r="B154" s="50">
        <v>138</v>
      </c>
      <c r="C154" s="50" t="s">
        <v>341</v>
      </c>
      <c r="D154" s="50" t="s">
        <v>98</v>
      </c>
      <c r="E154" s="52" t="s">
        <v>342</v>
      </c>
      <c r="F154" s="53">
        <v>2018</v>
      </c>
      <c r="G154" s="53"/>
      <c r="H154" s="55">
        <f t="shared" si="21"/>
        <v>59.19</v>
      </c>
      <c r="I154" s="55">
        <v>59.19</v>
      </c>
      <c r="J154" s="54"/>
      <c r="K154" s="71"/>
      <c r="L154" s="71"/>
      <c r="M154" s="69">
        <f t="shared" si="16"/>
        <v>59.19</v>
      </c>
      <c r="N154" s="72"/>
      <c r="O154" s="72"/>
      <c r="P154" s="72"/>
      <c r="Q154" s="72"/>
      <c r="R154" s="72"/>
      <c r="S154" s="54" t="s">
        <v>326</v>
      </c>
      <c r="T154" s="54" t="str">
        <f t="shared" si="17"/>
        <v>水利局</v>
      </c>
    </row>
    <row r="155" s="1" customFormat="1" ht="41.1" customHeight="1" spans="1:20">
      <c r="A155" s="28"/>
      <c r="B155" s="50">
        <v>139</v>
      </c>
      <c r="C155" s="50" t="s">
        <v>343</v>
      </c>
      <c r="D155" s="50" t="s">
        <v>104</v>
      </c>
      <c r="E155" s="52" t="s">
        <v>344</v>
      </c>
      <c r="F155" s="53">
        <v>2018</v>
      </c>
      <c r="G155" s="53"/>
      <c r="H155" s="55">
        <f t="shared" si="21"/>
        <v>35.5</v>
      </c>
      <c r="I155" s="55">
        <v>35.5</v>
      </c>
      <c r="J155" s="54"/>
      <c r="K155" s="71"/>
      <c r="L155" s="71"/>
      <c r="M155" s="69">
        <f t="shared" si="16"/>
        <v>35.5</v>
      </c>
      <c r="N155" s="72"/>
      <c r="O155" s="72"/>
      <c r="P155" s="72"/>
      <c r="Q155" s="72"/>
      <c r="R155" s="72"/>
      <c r="S155" s="54" t="s">
        <v>326</v>
      </c>
      <c r="T155" s="54" t="str">
        <f t="shared" si="17"/>
        <v>水利局</v>
      </c>
    </row>
    <row r="156" s="1" customFormat="1" ht="41.1" customHeight="1" spans="1:20">
      <c r="A156" s="28"/>
      <c r="B156" s="50">
        <v>140</v>
      </c>
      <c r="C156" s="50" t="s">
        <v>345</v>
      </c>
      <c r="D156" s="50" t="s">
        <v>130</v>
      </c>
      <c r="E156" s="52" t="s">
        <v>346</v>
      </c>
      <c r="F156" s="53">
        <v>2018</v>
      </c>
      <c r="G156" s="54"/>
      <c r="H156" s="55">
        <f t="shared" si="21"/>
        <v>62.48</v>
      </c>
      <c r="I156" s="55">
        <v>62.48</v>
      </c>
      <c r="J156" s="54"/>
      <c r="K156" s="54"/>
      <c r="L156" s="54"/>
      <c r="M156" s="69">
        <f t="shared" si="16"/>
        <v>62.48</v>
      </c>
      <c r="N156" s="54"/>
      <c r="O156" s="54"/>
      <c r="P156" s="54"/>
      <c r="Q156" s="54"/>
      <c r="R156" s="54"/>
      <c r="S156" s="54" t="s">
        <v>326</v>
      </c>
      <c r="T156" s="54" t="str">
        <f t="shared" si="17"/>
        <v>水利局</v>
      </c>
    </row>
    <row r="157" s="1" customFormat="1" ht="39.95" customHeight="1" spans="1:20">
      <c r="A157" s="28"/>
      <c r="B157" s="50">
        <v>141</v>
      </c>
      <c r="C157" s="50" t="s">
        <v>347</v>
      </c>
      <c r="D157" s="50" t="s">
        <v>348</v>
      </c>
      <c r="E157" s="52" t="s">
        <v>349</v>
      </c>
      <c r="F157" s="53">
        <v>2018</v>
      </c>
      <c r="G157" s="53"/>
      <c r="H157" s="55">
        <f t="shared" si="21"/>
        <v>78.63</v>
      </c>
      <c r="I157" s="55">
        <v>78.63</v>
      </c>
      <c r="J157" s="54"/>
      <c r="K157" s="71"/>
      <c r="L157" s="71"/>
      <c r="M157" s="69">
        <f t="shared" si="16"/>
        <v>78.63</v>
      </c>
      <c r="N157" s="72"/>
      <c r="O157" s="72"/>
      <c r="P157" s="72"/>
      <c r="Q157" s="72"/>
      <c r="R157" s="72"/>
      <c r="S157" s="54" t="s">
        <v>326</v>
      </c>
      <c r="T157" s="54" t="str">
        <f t="shared" si="17"/>
        <v>水利局</v>
      </c>
    </row>
    <row r="158" s="1" customFormat="1" ht="56.45" customHeight="1" spans="1:20">
      <c r="A158" s="28"/>
      <c r="B158" s="50">
        <v>142</v>
      </c>
      <c r="C158" s="50" t="s">
        <v>350</v>
      </c>
      <c r="D158" s="50" t="s">
        <v>306</v>
      </c>
      <c r="E158" s="52" t="s">
        <v>351</v>
      </c>
      <c r="F158" s="53">
        <v>2018</v>
      </c>
      <c r="G158" s="54"/>
      <c r="H158" s="55">
        <f t="shared" si="21"/>
        <v>88.3</v>
      </c>
      <c r="I158" s="55">
        <v>88.3</v>
      </c>
      <c r="J158" s="55"/>
      <c r="K158" s="54"/>
      <c r="L158" s="54"/>
      <c r="M158" s="69">
        <f t="shared" si="16"/>
        <v>88.3</v>
      </c>
      <c r="N158" s="54"/>
      <c r="O158" s="71"/>
      <c r="P158" s="54"/>
      <c r="Q158" s="54"/>
      <c r="R158" s="54"/>
      <c r="S158" s="54" t="s">
        <v>326</v>
      </c>
      <c r="T158" s="54" t="str">
        <f t="shared" si="17"/>
        <v>水利局</v>
      </c>
    </row>
    <row r="159" s="1" customFormat="1" ht="36" customHeight="1" spans="1:20">
      <c r="A159" s="28" t="s">
        <v>318</v>
      </c>
      <c r="B159" s="50">
        <v>143</v>
      </c>
      <c r="C159" s="50" t="s">
        <v>352</v>
      </c>
      <c r="D159" s="50" t="s">
        <v>231</v>
      </c>
      <c r="E159" s="52" t="s">
        <v>353</v>
      </c>
      <c r="F159" s="53">
        <v>2018</v>
      </c>
      <c r="G159" s="54"/>
      <c r="H159" s="55">
        <f t="shared" si="21"/>
        <v>32.79</v>
      </c>
      <c r="I159" s="55">
        <v>32.79</v>
      </c>
      <c r="J159" s="55"/>
      <c r="K159" s="54"/>
      <c r="L159" s="54"/>
      <c r="M159" s="69">
        <f t="shared" si="16"/>
        <v>32.79</v>
      </c>
      <c r="N159" s="54"/>
      <c r="O159" s="71"/>
      <c r="P159" s="54"/>
      <c r="Q159" s="54"/>
      <c r="R159" s="54"/>
      <c r="S159" s="54" t="s">
        <v>326</v>
      </c>
      <c r="T159" s="54" t="str">
        <f t="shared" si="17"/>
        <v>水利局</v>
      </c>
    </row>
    <row r="160" s="1" customFormat="1" ht="39" customHeight="1" spans="1:20">
      <c r="A160" s="28"/>
      <c r="B160" s="50">
        <v>144</v>
      </c>
      <c r="C160" s="50" t="s">
        <v>354</v>
      </c>
      <c r="D160" s="50" t="s">
        <v>135</v>
      </c>
      <c r="E160" s="52" t="s">
        <v>355</v>
      </c>
      <c r="F160" s="53">
        <v>2018</v>
      </c>
      <c r="G160" s="54"/>
      <c r="H160" s="55">
        <f t="shared" si="21"/>
        <v>66.21</v>
      </c>
      <c r="I160" s="55">
        <v>66.21</v>
      </c>
      <c r="J160" s="55"/>
      <c r="K160" s="54"/>
      <c r="L160" s="54"/>
      <c r="M160" s="69">
        <f t="shared" si="16"/>
        <v>66.21</v>
      </c>
      <c r="N160" s="54"/>
      <c r="O160" s="71"/>
      <c r="P160" s="54"/>
      <c r="Q160" s="54"/>
      <c r="R160" s="54"/>
      <c r="S160" s="54" t="s">
        <v>326</v>
      </c>
      <c r="T160" s="54" t="str">
        <f t="shared" si="17"/>
        <v>水利局</v>
      </c>
    </row>
    <row r="161" s="1" customFormat="1" ht="32.1" customHeight="1" spans="1:20">
      <c r="A161" s="28"/>
      <c r="B161" s="50">
        <v>145</v>
      </c>
      <c r="C161" s="50" t="s">
        <v>356</v>
      </c>
      <c r="D161" s="50" t="s">
        <v>133</v>
      </c>
      <c r="E161" s="52" t="s">
        <v>357</v>
      </c>
      <c r="F161" s="53">
        <v>2018</v>
      </c>
      <c r="G161" s="54"/>
      <c r="H161" s="55">
        <f t="shared" si="21"/>
        <v>46.17</v>
      </c>
      <c r="I161" s="55">
        <v>46.17</v>
      </c>
      <c r="J161" s="55"/>
      <c r="K161" s="54"/>
      <c r="L161" s="54"/>
      <c r="M161" s="69">
        <f t="shared" si="16"/>
        <v>46.17</v>
      </c>
      <c r="N161" s="54"/>
      <c r="O161" s="71"/>
      <c r="P161" s="54"/>
      <c r="Q161" s="54"/>
      <c r="R161" s="54"/>
      <c r="S161" s="54" t="s">
        <v>326</v>
      </c>
      <c r="T161" s="54" t="str">
        <f t="shared" si="17"/>
        <v>水利局</v>
      </c>
    </row>
    <row r="162" s="1" customFormat="1" ht="38.1" customHeight="1" spans="1:20">
      <c r="A162" s="28"/>
      <c r="B162" s="50">
        <v>146</v>
      </c>
      <c r="C162" s="50" t="s">
        <v>358</v>
      </c>
      <c r="D162" s="50" t="s">
        <v>118</v>
      </c>
      <c r="E162" s="52" t="s">
        <v>359</v>
      </c>
      <c r="F162" s="53">
        <v>2018</v>
      </c>
      <c r="G162" s="54"/>
      <c r="H162" s="55">
        <f t="shared" si="21"/>
        <v>219.47</v>
      </c>
      <c r="I162" s="55">
        <v>219.47</v>
      </c>
      <c r="J162" s="55"/>
      <c r="K162" s="54"/>
      <c r="L162" s="54"/>
      <c r="M162" s="69">
        <f t="shared" si="16"/>
        <v>219.47</v>
      </c>
      <c r="N162" s="54"/>
      <c r="O162" s="71"/>
      <c r="P162" s="54"/>
      <c r="Q162" s="54"/>
      <c r="R162" s="54"/>
      <c r="S162" s="54" t="s">
        <v>326</v>
      </c>
      <c r="T162" s="54" t="str">
        <f t="shared" si="17"/>
        <v>水利局</v>
      </c>
    </row>
    <row r="163" s="1" customFormat="1" ht="33.95" customHeight="1" spans="1:20">
      <c r="A163" s="28"/>
      <c r="B163" s="50">
        <v>147</v>
      </c>
      <c r="C163" s="50" t="s">
        <v>360</v>
      </c>
      <c r="D163" s="50" t="s">
        <v>234</v>
      </c>
      <c r="E163" s="52" t="s">
        <v>361</v>
      </c>
      <c r="F163" s="53">
        <v>2018</v>
      </c>
      <c r="G163" s="54"/>
      <c r="H163" s="55">
        <f t="shared" si="21"/>
        <v>25.18</v>
      </c>
      <c r="I163" s="55">
        <v>25.18</v>
      </c>
      <c r="J163" s="55"/>
      <c r="K163" s="54"/>
      <c r="L163" s="54"/>
      <c r="M163" s="69">
        <f t="shared" si="16"/>
        <v>25.18</v>
      </c>
      <c r="N163" s="54"/>
      <c r="O163" s="71"/>
      <c r="P163" s="54"/>
      <c r="Q163" s="54"/>
      <c r="R163" s="54"/>
      <c r="S163" s="54" t="s">
        <v>326</v>
      </c>
      <c r="T163" s="54" t="str">
        <f t="shared" si="17"/>
        <v>水利局</v>
      </c>
    </row>
    <row r="164" s="1" customFormat="1" ht="42" customHeight="1" spans="1:20">
      <c r="A164" s="28"/>
      <c r="B164" s="50">
        <v>148</v>
      </c>
      <c r="C164" s="50" t="s">
        <v>362</v>
      </c>
      <c r="D164" s="50" t="s">
        <v>115</v>
      </c>
      <c r="E164" s="52" t="s">
        <v>363</v>
      </c>
      <c r="F164" s="53">
        <v>2018</v>
      </c>
      <c r="G164" s="54"/>
      <c r="H164" s="55">
        <f t="shared" si="21"/>
        <v>58.52</v>
      </c>
      <c r="I164" s="55">
        <v>58.52</v>
      </c>
      <c r="J164" s="55"/>
      <c r="K164" s="55"/>
      <c r="L164" s="54"/>
      <c r="M164" s="69">
        <f t="shared" si="16"/>
        <v>58.52</v>
      </c>
      <c r="N164" s="54"/>
      <c r="O164" s="71"/>
      <c r="P164" s="54"/>
      <c r="Q164" s="54"/>
      <c r="R164" s="54"/>
      <c r="S164" s="54" t="s">
        <v>326</v>
      </c>
      <c r="T164" s="54" t="str">
        <f t="shared" si="17"/>
        <v>水利局</v>
      </c>
    </row>
    <row r="165" s="1" customFormat="1" ht="35.1" customHeight="1" spans="1:20">
      <c r="A165" s="28"/>
      <c r="B165" s="50">
        <v>149</v>
      </c>
      <c r="C165" s="50" t="s">
        <v>364</v>
      </c>
      <c r="D165" s="50" t="s">
        <v>120</v>
      </c>
      <c r="E165" s="52" t="s">
        <v>365</v>
      </c>
      <c r="F165" s="53">
        <v>2018</v>
      </c>
      <c r="G165" s="54"/>
      <c r="H165" s="55">
        <f t="shared" si="21"/>
        <v>31.08</v>
      </c>
      <c r="I165" s="55">
        <v>31.08</v>
      </c>
      <c r="J165" s="55"/>
      <c r="K165" s="55"/>
      <c r="L165" s="54"/>
      <c r="M165" s="69">
        <f t="shared" si="16"/>
        <v>31.08</v>
      </c>
      <c r="N165" s="54"/>
      <c r="O165" s="71"/>
      <c r="P165" s="54"/>
      <c r="Q165" s="54"/>
      <c r="R165" s="54"/>
      <c r="S165" s="54" t="s">
        <v>326</v>
      </c>
      <c r="T165" s="54" t="str">
        <f t="shared" si="17"/>
        <v>水利局</v>
      </c>
    </row>
    <row r="166" s="1" customFormat="1" ht="59.1" customHeight="1" spans="1:20">
      <c r="A166" s="28"/>
      <c r="B166" s="50">
        <v>150</v>
      </c>
      <c r="C166" s="50" t="s">
        <v>366</v>
      </c>
      <c r="D166" s="50" t="s">
        <v>261</v>
      </c>
      <c r="E166" s="52" t="s">
        <v>367</v>
      </c>
      <c r="F166" s="53">
        <v>2018</v>
      </c>
      <c r="G166" s="54"/>
      <c r="H166" s="55">
        <f t="shared" si="21"/>
        <v>82.66</v>
      </c>
      <c r="I166" s="55">
        <v>82.66</v>
      </c>
      <c r="J166" s="55"/>
      <c r="K166" s="55"/>
      <c r="L166" s="54"/>
      <c r="M166" s="69">
        <f t="shared" si="16"/>
        <v>82.66</v>
      </c>
      <c r="N166" s="54"/>
      <c r="O166" s="71"/>
      <c r="P166" s="54"/>
      <c r="Q166" s="54"/>
      <c r="R166" s="54"/>
      <c r="S166" s="54" t="s">
        <v>326</v>
      </c>
      <c r="T166" s="54" t="str">
        <f t="shared" si="17"/>
        <v>水利局</v>
      </c>
    </row>
    <row r="167" s="1" customFormat="1" ht="32.1" customHeight="1" spans="1:20">
      <c r="A167" s="28"/>
      <c r="B167" s="50">
        <v>151</v>
      </c>
      <c r="C167" s="50" t="s">
        <v>368</v>
      </c>
      <c r="D167" s="50" t="s">
        <v>126</v>
      </c>
      <c r="E167" s="52" t="s">
        <v>369</v>
      </c>
      <c r="F167" s="53">
        <v>2018</v>
      </c>
      <c r="G167" s="64"/>
      <c r="H167" s="55">
        <f t="shared" si="21"/>
        <v>82.69</v>
      </c>
      <c r="I167" s="55">
        <v>82.69</v>
      </c>
      <c r="J167" s="55"/>
      <c r="K167" s="55"/>
      <c r="L167" s="54"/>
      <c r="M167" s="69">
        <f t="shared" si="16"/>
        <v>82.69</v>
      </c>
      <c r="N167" s="54"/>
      <c r="O167" s="71"/>
      <c r="P167" s="54"/>
      <c r="Q167" s="54"/>
      <c r="R167" s="54"/>
      <c r="S167" s="54" t="s">
        <v>326</v>
      </c>
      <c r="T167" s="54" t="str">
        <f t="shared" si="17"/>
        <v>水利局</v>
      </c>
    </row>
    <row r="168" s="1" customFormat="1" ht="30.95" customHeight="1" spans="1:20">
      <c r="A168" s="28"/>
      <c r="B168" s="50">
        <v>152</v>
      </c>
      <c r="C168" s="50" t="s">
        <v>370</v>
      </c>
      <c r="D168" s="50" t="s">
        <v>124</v>
      </c>
      <c r="E168" s="52" t="s">
        <v>371</v>
      </c>
      <c r="F168" s="53">
        <v>2018</v>
      </c>
      <c r="G168" s="64"/>
      <c r="H168" s="55">
        <f t="shared" si="21"/>
        <v>43</v>
      </c>
      <c r="I168" s="55">
        <v>43</v>
      </c>
      <c r="J168" s="55"/>
      <c r="K168" s="55"/>
      <c r="L168" s="54"/>
      <c r="M168" s="69">
        <f t="shared" si="16"/>
        <v>43</v>
      </c>
      <c r="N168" s="54"/>
      <c r="O168" s="71"/>
      <c r="P168" s="54"/>
      <c r="Q168" s="54"/>
      <c r="R168" s="54"/>
      <c r="S168" s="54" t="s">
        <v>326</v>
      </c>
      <c r="T168" s="54" t="str">
        <f t="shared" si="17"/>
        <v>水利局</v>
      </c>
    </row>
    <row r="169" s="1" customFormat="1" ht="33.95" customHeight="1" spans="1:20">
      <c r="A169" s="28"/>
      <c r="B169" s="50">
        <v>153</v>
      </c>
      <c r="C169" s="50" t="s">
        <v>372</v>
      </c>
      <c r="D169" s="50" t="s">
        <v>302</v>
      </c>
      <c r="E169" s="52" t="s">
        <v>373</v>
      </c>
      <c r="F169" s="53">
        <v>2018</v>
      </c>
      <c r="G169" s="64"/>
      <c r="H169" s="55">
        <f t="shared" si="21"/>
        <v>42.36</v>
      </c>
      <c r="I169" s="55">
        <v>42.36</v>
      </c>
      <c r="J169" s="55"/>
      <c r="K169" s="55"/>
      <c r="L169" s="54"/>
      <c r="M169" s="69">
        <f t="shared" si="16"/>
        <v>42.36</v>
      </c>
      <c r="N169" s="54"/>
      <c r="O169" s="71"/>
      <c r="P169" s="54"/>
      <c r="Q169" s="54"/>
      <c r="R169" s="54"/>
      <c r="S169" s="54" t="s">
        <v>326</v>
      </c>
      <c r="T169" s="54" t="str">
        <f t="shared" si="17"/>
        <v>水利局</v>
      </c>
    </row>
    <row r="170" s="1" customFormat="1" ht="31.9" customHeight="1" spans="1:20">
      <c r="A170" s="28" t="s">
        <v>318</v>
      </c>
      <c r="B170" s="50">
        <v>154</v>
      </c>
      <c r="C170" s="50" t="s">
        <v>374</v>
      </c>
      <c r="D170" s="50" t="s">
        <v>302</v>
      </c>
      <c r="E170" s="52" t="s">
        <v>375</v>
      </c>
      <c r="F170" s="53">
        <v>2018</v>
      </c>
      <c r="G170" s="54"/>
      <c r="H170" s="55">
        <f t="shared" si="21"/>
        <v>39.81</v>
      </c>
      <c r="I170" s="55">
        <v>39.81</v>
      </c>
      <c r="J170" s="55"/>
      <c r="K170" s="55"/>
      <c r="L170" s="72"/>
      <c r="M170" s="69">
        <f t="shared" si="16"/>
        <v>39.81</v>
      </c>
      <c r="N170" s="72"/>
      <c r="O170" s="72"/>
      <c r="P170" s="72"/>
      <c r="Q170" s="72"/>
      <c r="R170" s="72"/>
      <c r="S170" s="54" t="s">
        <v>326</v>
      </c>
      <c r="T170" s="54" t="str">
        <f t="shared" si="17"/>
        <v>水利局</v>
      </c>
    </row>
    <row r="171" s="1" customFormat="1" ht="29.1" customHeight="1" spans="1:20">
      <c r="A171" s="28"/>
      <c r="B171" s="50">
        <v>155</v>
      </c>
      <c r="C171" s="50" t="s">
        <v>376</v>
      </c>
      <c r="D171" s="50" t="s">
        <v>299</v>
      </c>
      <c r="E171" s="52" t="s">
        <v>377</v>
      </c>
      <c r="F171" s="53">
        <v>2018</v>
      </c>
      <c r="G171" s="54"/>
      <c r="H171" s="55">
        <f t="shared" si="21"/>
        <v>38.06</v>
      </c>
      <c r="I171" s="54">
        <v>31.26</v>
      </c>
      <c r="J171" s="55"/>
      <c r="K171" s="55"/>
      <c r="L171" s="55">
        <v>6.8</v>
      </c>
      <c r="M171" s="69">
        <f t="shared" si="16"/>
        <v>38.06</v>
      </c>
      <c r="N171" s="72"/>
      <c r="O171" s="72"/>
      <c r="P171" s="72"/>
      <c r="Q171" s="72"/>
      <c r="R171" s="72"/>
      <c r="S171" s="54" t="s">
        <v>326</v>
      </c>
      <c r="T171" s="54" t="str">
        <f t="shared" si="17"/>
        <v>水利局</v>
      </c>
    </row>
    <row r="172" s="1" customFormat="1" ht="30.6" customHeight="1" spans="1:20">
      <c r="A172" s="28"/>
      <c r="B172" s="50">
        <v>156</v>
      </c>
      <c r="C172" s="50" t="s">
        <v>378</v>
      </c>
      <c r="D172" s="50" t="s">
        <v>85</v>
      </c>
      <c r="E172" s="52" t="s">
        <v>379</v>
      </c>
      <c r="F172" s="53">
        <v>2018</v>
      </c>
      <c r="G172" s="54"/>
      <c r="H172" s="55">
        <f t="shared" si="21"/>
        <v>33.52</v>
      </c>
      <c r="I172" s="54"/>
      <c r="J172" s="55"/>
      <c r="K172" s="55"/>
      <c r="L172" s="55">
        <v>33.52</v>
      </c>
      <c r="M172" s="69">
        <f t="shared" si="16"/>
        <v>33.52</v>
      </c>
      <c r="N172" s="72"/>
      <c r="O172" s="72"/>
      <c r="P172" s="72"/>
      <c r="Q172" s="72"/>
      <c r="R172" s="72"/>
      <c r="S172" s="54" t="s">
        <v>326</v>
      </c>
      <c r="T172" s="54" t="str">
        <f t="shared" si="17"/>
        <v>水利局</v>
      </c>
    </row>
    <row r="173" s="1" customFormat="1" ht="29.1" customHeight="1" spans="1:20">
      <c r="A173" s="28"/>
      <c r="B173" s="50">
        <v>157</v>
      </c>
      <c r="C173" s="50" t="s">
        <v>380</v>
      </c>
      <c r="D173" s="50" t="s">
        <v>381</v>
      </c>
      <c r="E173" s="52" t="s">
        <v>336</v>
      </c>
      <c r="F173" s="53">
        <v>2018</v>
      </c>
      <c r="G173" s="54"/>
      <c r="H173" s="55">
        <f t="shared" si="21"/>
        <v>165.25</v>
      </c>
      <c r="I173" s="54"/>
      <c r="J173" s="55"/>
      <c r="K173" s="55"/>
      <c r="L173" s="55">
        <v>165.25</v>
      </c>
      <c r="M173" s="69">
        <f t="shared" si="16"/>
        <v>165.25</v>
      </c>
      <c r="N173" s="54"/>
      <c r="O173" s="71"/>
      <c r="P173" s="54"/>
      <c r="Q173" s="54"/>
      <c r="R173" s="54"/>
      <c r="S173" s="54" t="s">
        <v>326</v>
      </c>
      <c r="T173" s="54" t="str">
        <f t="shared" si="17"/>
        <v>水利局</v>
      </c>
    </row>
    <row r="174" s="1" customFormat="1" ht="38.1" customHeight="1" spans="1:20">
      <c r="A174" s="28"/>
      <c r="B174" s="50">
        <v>158</v>
      </c>
      <c r="C174" s="50" t="s">
        <v>382</v>
      </c>
      <c r="D174" s="50" t="s">
        <v>383</v>
      </c>
      <c r="E174" s="52" t="s">
        <v>384</v>
      </c>
      <c r="F174" s="53">
        <v>2018</v>
      </c>
      <c r="G174" s="54"/>
      <c r="H174" s="55">
        <f t="shared" si="21"/>
        <v>187.91</v>
      </c>
      <c r="I174" s="76"/>
      <c r="J174" s="55"/>
      <c r="K174" s="55">
        <v>182.09</v>
      </c>
      <c r="L174" s="55">
        <v>5.82</v>
      </c>
      <c r="M174" s="69">
        <f t="shared" si="16"/>
        <v>187.91</v>
      </c>
      <c r="N174" s="54"/>
      <c r="O174" s="71"/>
      <c r="P174" s="54"/>
      <c r="Q174" s="54"/>
      <c r="R174" s="54"/>
      <c r="S174" s="54" t="s">
        <v>326</v>
      </c>
      <c r="T174" s="54" t="str">
        <f t="shared" si="17"/>
        <v>水利局</v>
      </c>
    </row>
    <row r="175" s="1" customFormat="1" ht="33.95" customHeight="1" spans="1:20">
      <c r="A175" s="28"/>
      <c r="B175" s="50">
        <v>159</v>
      </c>
      <c r="C175" s="50" t="s">
        <v>385</v>
      </c>
      <c r="D175" s="50" t="s">
        <v>386</v>
      </c>
      <c r="E175" s="52" t="s">
        <v>387</v>
      </c>
      <c r="F175" s="53">
        <v>2018</v>
      </c>
      <c r="G175" s="54"/>
      <c r="H175" s="55">
        <f t="shared" si="21"/>
        <v>109.01</v>
      </c>
      <c r="I175" s="55"/>
      <c r="J175" s="55"/>
      <c r="K175" s="55">
        <v>109.01</v>
      </c>
      <c r="L175" s="55"/>
      <c r="M175" s="69">
        <f t="shared" si="16"/>
        <v>109.01</v>
      </c>
      <c r="N175" s="54"/>
      <c r="O175" s="71"/>
      <c r="P175" s="54"/>
      <c r="Q175" s="54"/>
      <c r="R175" s="54"/>
      <c r="S175" s="54" t="s">
        <v>326</v>
      </c>
      <c r="T175" s="54" t="str">
        <f t="shared" si="17"/>
        <v>水利局</v>
      </c>
    </row>
    <row r="176" s="1" customFormat="1" ht="30" customHeight="1" spans="1:20">
      <c r="A176" s="28"/>
      <c r="B176" s="50">
        <v>160</v>
      </c>
      <c r="C176" s="50" t="s">
        <v>388</v>
      </c>
      <c r="D176" s="50" t="s">
        <v>75</v>
      </c>
      <c r="E176" s="52" t="s">
        <v>389</v>
      </c>
      <c r="F176" s="53">
        <v>2018</v>
      </c>
      <c r="G176" s="54"/>
      <c r="H176" s="55">
        <f t="shared" si="21"/>
        <v>188.38</v>
      </c>
      <c r="I176" s="55"/>
      <c r="J176" s="55"/>
      <c r="K176" s="55">
        <v>188.38</v>
      </c>
      <c r="L176" s="55"/>
      <c r="M176" s="69">
        <f t="shared" si="16"/>
        <v>188.38</v>
      </c>
      <c r="N176" s="54"/>
      <c r="O176" s="71"/>
      <c r="P176" s="54"/>
      <c r="Q176" s="54"/>
      <c r="R176" s="54"/>
      <c r="S176" s="54" t="s">
        <v>326</v>
      </c>
      <c r="T176" s="54" t="str">
        <f t="shared" si="17"/>
        <v>水利局</v>
      </c>
    </row>
    <row r="177" s="1" customFormat="1" ht="30.6" customHeight="1" spans="1:20">
      <c r="A177" s="28"/>
      <c r="B177" s="50">
        <v>161</v>
      </c>
      <c r="C177" s="50" t="s">
        <v>390</v>
      </c>
      <c r="D177" s="50" t="s">
        <v>75</v>
      </c>
      <c r="E177" s="52" t="s">
        <v>391</v>
      </c>
      <c r="F177" s="53">
        <v>2018</v>
      </c>
      <c r="G177" s="54"/>
      <c r="H177" s="55">
        <f t="shared" si="21"/>
        <v>26.19</v>
      </c>
      <c r="I177" s="55"/>
      <c r="J177" s="55"/>
      <c r="K177" s="55">
        <v>26.19</v>
      </c>
      <c r="L177" s="55"/>
      <c r="M177" s="69">
        <f t="shared" si="16"/>
        <v>26.19</v>
      </c>
      <c r="N177" s="54"/>
      <c r="O177" s="71"/>
      <c r="P177" s="54"/>
      <c r="Q177" s="54"/>
      <c r="R177" s="54"/>
      <c r="S177" s="54" t="s">
        <v>326</v>
      </c>
      <c r="T177" s="54" t="str">
        <f t="shared" si="17"/>
        <v>水利局</v>
      </c>
    </row>
    <row r="178" s="1" customFormat="1" ht="36" customHeight="1" spans="1:20">
      <c r="A178" s="28"/>
      <c r="B178" s="50">
        <v>162</v>
      </c>
      <c r="C178" s="50" t="s">
        <v>392</v>
      </c>
      <c r="D178" s="50" t="s">
        <v>208</v>
      </c>
      <c r="E178" s="52" t="s">
        <v>393</v>
      </c>
      <c r="F178" s="53">
        <v>2018</v>
      </c>
      <c r="G178" s="54"/>
      <c r="H178" s="55">
        <f t="shared" si="21"/>
        <v>126.95</v>
      </c>
      <c r="I178" s="55"/>
      <c r="J178" s="55"/>
      <c r="K178" s="55">
        <v>81.83</v>
      </c>
      <c r="L178" s="55">
        <v>45.12</v>
      </c>
      <c r="M178" s="69">
        <f t="shared" si="16"/>
        <v>126.95</v>
      </c>
      <c r="N178" s="54"/>
      <c r="O178" s="71"/>
      <c r="P178" s="54"/>
      <c r="Q178" s="54"/>
      <c r="R178" s="54"/>
      <c r="S178" s="54" t="s">
        <v>326</v>
      </c>
      <c r="T178" s="54" t="str">
        <f t="shared" si="17"/>
        <v>水利局</v>
      </c>
    </row>
    <row r="179" s="1" customFormat="1" ht="36.95" customHeight="1" spans="1:20">
      <c r="A179" s="28"/>
      <c r="B179" s="50">
        <v>163</v>
      </c>
      <c r="C179" s="50" t="s">
        <v>394</v>
      </c>
      <c r="D179" s="50" t="s">
        <v>208</v>
      </c>
      <c r="E179" s="52" t="s">
        <v>395</v>
      </c>
      <c r="F179" s="53">
        <v>2018</v>
      </c>
      <c r="G179" s="54"/>
      <c r="H179" s="55">
        <f t="shared" si="21"/>
        <v>36.52</v>
      </c>
      <c r="I179" s="55"/>
      <c r="J179" s="55"/>
      <c r="K179" s="54"/>
      <c r="L179" s="55">
        <v>36.52</v>
      </c>
      <c r="M179" s="69">
        <f t="shared" si="16"/>
        <v>36.52</v>
      </c>
      <c r="N179" s="54"/>
      <c r="O179" s="71"/>
      <c r="P179" s="54"/>
      <c r="Q179" s="54"/>
      <c r="R179" s="54"/>
      <c r="S179" s="54" t="s">
        <v>326</v>
      </c>
      <c r="T179" s="54" t="str">
        <f t="shared" si="17"/>
        <v>水利局</v>
      </c>
    </row>
    <row r="180" s="1" customFormat="1" ht="30" customHeight="1" spans="1:20">
      <c r="A180" s="28"/>
      <c r="B180" s="50">
        <v>164</v>
      </c>
      <c r="C180" s="50" t="s">
        <v>396</v>
      </c>
      <c r="D180" s="50" t="s">
        <v>397</v>
      </c>
      <c r="E180" s="52" t="s">
        <v>336</v>
      </c>
      <c r="F180" s="53">
        <v>2018</v>
      </c>
      <c r="G180" s="54"/>
      <c r="H180" s="55">
        <f t="shared" si="21"/>
        <v>38.42</v>
      </c>
      <c r="I180" s="55"/>
      <c r="J180" s="55"/>
      <c r="K180" s="54"/>
      <c r="L180" s="55">
        <v>38.42</v>
      </c>
      <c r="M180" s="69">
        <f t="shared" si="16"/>
        <v>38.42</v>
      </c>
      <c r="N180" s="54"/>
      <c r="O180" s="71"/>
      <c r="P180" s="54"/>
      <c r="Q180" s="54"/>
      <c r="R180" s="54"/>
      <c r="S180" s="54" t="s">
        <v>326</v>
      </c>
      <c r="T180" s="54" t="str">
        <f t="shared" si="17"/>
        <v>水利局</v>
      </c>
    </row>
    <row r="181" s="1" customFormat="1" ht="29.1" customHeight="1" spans="1:20">
      <c r="A181" s="28"/>
      <c r="B181" s="50">
        <v>165</v>
      </c>
      <c r="C181" s="50" t="s">
        <v>398</v>
      </c>
      <c r="D181" s="50" t="s">
        <v>78</v>
      </c>
      <c r="E181" s="52" t="s">
        <v>399</v>
      </c>
      <c r="F181" s="53">
        <v>2018</v>
      </c>
      <c r="G181" s="54"/>
      <c r="H181" s="55">
        <f t="shared" si="21"/>
        <v>54.23</v>
      </c>
      <c r="I181" s="55"/>
      <c r="J181" s="55"/>
      <c r="K181" s="54"/>
      <c r="L181" s="55">
        <v>54.23</v>
      </c>
      <c r="M181" s="69">
        <f t="shared" si="16"/>
        <v>54.23</v>
      </c>
      <c r="N181" s="54"/>
      <c r="O181" s="71"/>
      <c r="P181" s="54"/>
      <c r="Q181" s="54"/>
      <c r="R181" s="54"/>
      <c r="S181" s="54" t="s">
        <v>326</v>
      </c>
      <c r="T181" s="54" t="str">
        <f t="shared" si="17"/>
        <v>水利局</v>
      </c>
    </row>
    <row r="182" s="1" customFormat="1" ht="27" customHeight="1" spans="1:20">
      <c r="A182" s="28"/>
      <c r="B182" s="50">
        <v>166</v>
      </c>
      <c r="C182" s="50" t="s">
        <v>400</v>
      </c>
      <c r="D182" s="50" t="s">
        <v>87</v>
      </c>
      <c r="E182" s="52" t="s">
        <v>401</v>
      </c>
      <c r="F182" s="53">
        <v>2018</v>
      </c>
      <c r="G182" s="54"/>
      <c r="H182" s="55">
        <f t="shared" si="21"/>
        <v>227.87</v>
      </c>
      <c r="I182" s="55"/>
      <c r="J182" s="55"/>
      <c r="K182" s="54"/>
      <c r="L182" s="55">
        <v>227.87</v>
      </c>
      <c r="M182" s="69">
        <f t="shared" si="16"/>
        <v>227.87</v>
      </c>
      <c r="N182" s="54"/>
      <c r="O182" s="71"/>
      <c r="P182" s="54"/>
      <c r="Q182" s="54"/>
      <c r="R182" s="54"/>
      <c r="S182" s="54" t="s">
        <v>326</v>
      </c>
      <c r="T182" s="54" t="str">
        <f t="shared" si="17"/>
        <v>水利局</v>
      </c>
    </row>
    <row r="183" s="1" customFormat="1" ht="48.75" customHeight="1" spans="1:20">
      <c r="A183" s="28" t="s">
        <v>318</v>
      </c>
      <c r="B183" s="50">
        <v>167</v>
      </c>
      <c r="C183" s="50" t="s">
        <v>402</v>
      </c>
      <c r="D183" s="50" t="s">
        <v>89</v>
      </c>
      <c r="E183" s="52" t="s">
        <v>403</v>
      </c>
      <c r="F183" s="53">
        <v>2018</v>
      </c>
      <c r="G183" s="54"/>
      <c r="H183" s="55">
        <f t="shared" si="21"/>
        <v>37.96</v>
      </c>
      <c r="I183" s="55"/>
      <c r="J183" s="55"/>
      <c r="K183" s="54"/>
      <c r="L183" s="55">
        <v>37.96</v>
      </c>
      <c r="M183" s="69">
        <f t="shared" si="16"/>
        <v>37.96</v>
      </c>
      <c r="N183" s="54"/>
      <c r="O183" s="71"/>
      <c r="P183" s="54"/>
      <c r="Q183" s="54"/>
      <c r="R183" s="54"/>
      <c r="S183" s="54" t="s">
        <v>326</v>
      </c>
      <c r="T183" s="54" t="str">
        <f t="shared" si="17"/>
        <v>水利局</v>
      </c>
    </row>
    <row r="184" s="1" customFormat="1" ht="36.95" customHeight="1" spans="1:20">
      <c r="A184" s="28"/>
      <c r="B184" s="50">
        <v>168</v>
      </c>
      <c r="C184" s="50" t="s">
        <v>404</v>
      </c>
      <c r="D184" s="50" t="s">
        <v>216</v>
      </c>
      <c r="E184" s="52" t="s">
        <v>405</v>
      </c>
      <c r="F184" s="53">
        <v>2018</v>
      </c>
      <c r="G184" s="54"/>
      <c r="H184" s="55">
        <f t="shared" si="21"/>
        <v>55.89</v>
      </c>
      <c r="I184" s="55"/>
      <c r="J184" s="55"/>
      <c r="K184" s="54"/>
      <c r="L184" s="55">
        <v>55.89</v>
      </c>
      <c r="M184" s="69">
        <f t="shared" si="16"/>
        <v>55.89</v>
      </c>
      <c r="N184" s="54"/>
      <c r="O184" s="71"/>
      <c r="P184" s="54"/>
      <c r="Q184" s="54"/>
      <c r="R184" s="54"/>
      <c r="S184" s="54" t="s">
        <v>326</v>
      </c>
      <c r="T184" s="54" t="str">
        <f t="shared" si="17"/>
        <v>水利局</v>
      </c>
    </row>
    <row r="185" s="1" customFormat="1" ht="36.95" customHeight="1" spans="1:20">
      <c r="A185" s="28"/>
      <c r="B185" s="50">
        <v>169</v>
      </c>
      <c r="C185" s="50" t="s">
        <v>406</v>
      </c>
      <c r="D185" s="50" t="s">
        <v>407</v>
      </c>
      <c r="E185" s="52" t="s">
        <v>408</v>
      </c>
      <c r="F185" s="53">
        <v>2018</v>
      </c>
      <c r="G185" s="54"/>
      <c r="H185" s="55">
        <f t="shared" si="21"/>
        <v>53.27</v>
      </c>
      <c r="I185" s="55"/>
      <c r="J185" s="55"/>
      <c r="K185" s="72"/>
      <c r="L185" s="55">
        <v>53.27</v>
      </c>
      <c r="M185" s="69">
        <f t="shared" si="16"/>
        <v>53.27</v>
      </c>
      <c r="N185" s="72"/>
      <c r="O185" s="71"/>
      <c r="P185" s="54"/>
      <c r="Q185" s="54"/>
      <c r="R185" s="54"/>
      <c r="S185" s="54" t="s">
        <v>326</v>
      </c>
      <c r="T185" s="54" t="str">
        <f t="shared" si="17"/>
        <v>水利局</v>
      </c>
    </row>
    <row r="186" s="1" customFormat="1" ht="38.45" customHeight="1" spans="1:20">
      <c r="A186" s="28"/>
      <c r="B186" s="50">
        <v>170</v>
      </c>
      <c r="C186" s="50" t="s">
        <v>409</v>
      </c>
      <c r="D186" s="50" t="s">
        <v>94</v>
      </c>
      <c r="E186" s="52" t="s">
        <v>410</v>
      </c>
      <c r="F186" s="53">
        <v>2018</v>
      </c>
      <c r="G186" s="54"/>
      <c r="H186" s="55">
        <f t="shared" si="21"/>
        <v>58.92</v>
      </c>
      <c r="I186" s="55"/>
      <c r="J186" s="55"/>
      <c r="K186" s="54"/>
      <c r="L186" s="55">
        <v>58.92</v>
      </c>
      <c r="M186" s="69">
        <f t="shared" si="16"/>
        <v>58.92</v>
      </c>
      <c r="N186" s="54"/>
      <c r="O186" s="54"/>
      <c r="P186" s="54"/>
      <c r="Q186" s="54"/>
      <c r="R186" s="54"/>
      <c r="S186" s="54" t="s">
        <v>326</v>
      </c>
      <c r="T186" s="54" t="str">
        <f t="shared" si="17"/>
        <v>水利局</v>
      </c>
    </row>
    <row r="187" s="1" customFormat="1" ht="36.95" customHeight="1" spans="1:20">
      <c r="A187" s="28"/>
      <c r="B187" s="50">
        <v>171</v>
      </c>
      <c r="C187" s="50" t="s">
        <v>411</v>
      </c>
      <c r="D187" s="50" t="s">
        <v>92</v>
      </c>
      <c r="E187" s="52" t="s">
        <v>412</v>
      </c>
      <c r="F187" s="53">
        <v>2018</v>
      </c>
      <c r="G187" s="54"/>
      <c r="H187" s="55">
        <f t="shared" si="21"/>
        <v>120.04</v>
      </c>
      <c r="I187" s="55"/>
      <c r="J187" s="55"/>
      <c r="K187" s="54"/>
      <c r="L187" s="55">
        <v>120.04</v>
      </c>
      <c r="M187" s="69">
        <f t="shared" si="16"/>
        <v>120.04</v>
      </c>
      <c r="N187" s="54"/>
      <c r="O187" s="71"/>
      <c r="P187" s="54"/>
      <c r="Q187" s="54"/>
      <c r="R187" s="54"/>
      <c r="S187" s="54" t="s">
        <v>326</v>
      </c>
      <c r="T187" s="54" t="str">
        <f t="shared" si="17"/>
        <v>水利局</v>
      </c>
    </row>
    <row r="188" s="1" customFormat="1" ht="51" customHeight="1" spans="1:20">
      <c r="A188" s="28"/>
      <c r="B188" s="50">
        <v>172</v>
      </c>
      <c r="C188" s="50" t="s">
        <v>413</v>
      </c>
      <c r="D188" s="50" t="s">
        <v>414</v>
      </c>
      <c r="E188" s="52" t="s">
        <v>415</v>
      </c>
      <c r="F188" s="53">
        <v>2018</v>
      </c>
      <c r="G188" s="54"/>
      <c r="H188" s="55">
        <f t="shared" si="21"/>
        <v>476.9</v>
      </c>
      <c r="I188" s="55"/>
      <c r="J188" s="55"/>
      <c r="K188" s="54"/>
      <c r="L188" s="55">
        <v>476.9</v>
      </c>
      <c r="M188" s="69">
        <f t="shared" si="16"/>
        <v>476.9</v>
      </c>
      <c r="N188" s="54"/>
      <c r="O188" s="71"/>
      <c r="P188" s="54"/>
      <c r="Q188" s="54"/>
      <c r="R188" s="54"/>
      <c r="S188" s="54" t="s">
        <v>326</v>
      </c>
      <c r="T188" s="54" t="str">
        <f t="shared" si="17"/>
        <v>水利局</v>
      </c>
    </row>
    <row r="189" s="1" customFormat="1" ht="36.95" customHeight="1" spans="1:20">
      <c r="A189" s="28"/>
      <c r="B189" s="50">
        <v>173</v>
      </c>
      <c r="C189" s="50" t="s">
        <v>416</v>
      </c>
      <c r="D189" s="50" t="s">
        <v>111</v>
      </c>
      <c r="E189" s="52" t="s">
        <v>417</v>
      </c>
      <c r="F189" s="53">
        <v>2018</v>
      </c>
      <c r="G189" s="54"/>
      <c r="H189" s="55">
        <f t="shared" si="21"/>
        <v>26.37</v>
      </c>
      <c r="I189" s="55"/>
      <c r="J189" s="55"/>
      <c r="K189" s="54"/>
      <c r="L189" s="55">
        <v>26.37</v>
      </c>
      <c r="M189" s="69">
        <f t="shared" si="16"/>
        <v>26.37</v>
      </c>
      <c r="N189" s="72"/>
      <c r="O189" s="71"/>
      <c r="P189" s="54"/>
      <c r="Q189" s="54"/>
      <c r="R189" s="54"/>
      <c r="S189" s="54" t="s">
        <v>326</v>
      </c>
      <c r="T189" s="54" t="str">
        <f t="shared" si="17"/>
        <v>水利局</v>
      </c>
    </row>
    <row r="190" s="1" customFormat="1" ht="36.95" customHeight="1" spans="1:20">
      <c r="A190" s="28"/>
      <c r="B190" s="50"/>
      <c r="C190" s="100" t="s">
        <v>418</v>
      </c>
      <c r="D190" s="44"/>
      <c r="E190" s="46" t="s">
        <v>419</v>
      </c>
      <c r="F190" s="47">
        <v>2018</v>
      </c>
      <c r="G190" s="48"/>
      <c r="H190" s="49">
        <f>SUM(H191:H230)</f>
        <v>812.52</v>
      </c>
      <c r="I190" s="49">
        <f>SUM(I191:I230)</f>
        <v>762.52</v>
      </c>
      <c r="J190" s="49">
        <f>SUM(J191:J230)</f>
        <v>50</v>
      </c>
      <c r="K190" s="49">
        <f>SUM(K191:K230)</f>
        <v>0</v>
      </c>
      <c r="L190" s="49">
        <f>SUM(L191:L230)</f>
        <v>0</v>
      </c>
      <c r="M190" s="69">
        <f t="shared" si="16"/>
        <v>812.52</v>
      </c>
      <c r="N190" s="48">
        <f>SUM(N191:N228)</f>
        <v>0</v>
      </c>
      <c r="O190" s="48">
        <f>SUM(O191:O228)</f>
        <v>0</v>
      </c>
      <c r="P190" s="48">
        <f>SUM(P191:P228)</f>
        <v>0</v>
      </c>
      <c r="Q190" s="48">
        <f>SUM(Q191:Q228)</f>
        <v>0</v>
      </c>
      <c r="R190" s="48">
        <f>SUM(R191:R228)</f>
        <v>0</v>
      </c>
      <c r="S190" s="48"/>
      <c r="T190" s="54">
        <f t="shared" si="17"/>
        <v>0</v>
      </c>
    </row>
    <row r="191" s="1" customFormat="1" ht="155.1" customHeight="1" spans="1:20">
      <c r="A191" s="28" t="s">
        <v>318</v>
      </c>
      <c r="B191" s="50">
        <v>174</v>
      </c>
      <c r="C191" s="50" t="s">
        <v>420</v>
      </c>
      <c r="D191" s="50" t="s">
        <v>128</v>
      </c>
      <c r="E191" s="52" t="s">
        <v>421</v>
      </c>
      <c r="F191" s="53">
        <v>2018</v>
      </c>
      <c r="G191" s="54"/>
      <c r="H191" s="55">
        <f t="shared" ref="H191:H222" si="22">SUM(I191:L191)</f>
        <v>29.48</v>
      </c>
      <c r="I191" s="54">
        <v>29.48</v>
      </c>
      <c r="J191" s="54"/>
      <c r="K191" s="54"/>
      <c r="L191" s="54"/>
      <c r="M191" s="69">
        <f t="shared" si="16"/>
        <v>29.48</v>
      </c>
      <c r="N191" s="72"/>
      <c r="O191" s="71"/>
      <c r="P191" s="54"/>
      <c r="Q191" s="54"/>
      <c r="R191" s="54"/>
      <c r="S191" s="54" t="s">
        <v>326</v>
      </c>
      <c r="T191" s="54" t="str">
        <f t="shared" si="17"/>
        <v>水利局</v>
      </c>
    </row>
    <row r="192" s="1" customFormat="1" ht="107.1" customHeight="1" spans="1:20">
      <c r="A192" s="28"/>
      <c r="B192" s="50">
        <v>175</v>
      </c>
      <c r="C192" s="50" t="s">
        <v>422</v>
      </c>
      <c r="D192" s="50" t="s">
        <v>128</v>
      </c>
      <c r="E192" s="52" t="s">
        <v>423</v>
      </c>
      <c r="F192" s="53">
        <v>2018</v>
      </c>
      <c r="G192" s="54"/>
      <c r="H192" s="55">
        <f t="shared" si="22"/>
        <v>26.64</v>
      </c>
      <c r="I192" s="54">
        <v>26.64</v>
      </c>
      <c r="J192" s="54"/>
      <c r="K192" s="54"/>
      <c r="L192" s="54"/>
      <c r="M192" s="69">
        <f t="shared" si="16"/>
        <v>26.64</v>
      </c>
      <c r="N192" s="72"/>
      <c r="O192" s="71"/>
      <c r="P192" s="54"/>
      <c r="Q192" s="54"/>
      <c r="R192" s="54"/>
      <c r="S192" s="54" t="s">
        <v>326</v>
      </c>
      <c r="T192" s="54" t="str">
        <f t="shared" si="17"/>
        <v>水利局</v>
      </c>
    </row>
    <row r="193" s="1" customFormat="1" ht="138.95" customHeight="1" spans="1:20">
      <c r="A193" s="28"/>
      <c r="B193" s="50">
        <v>176</v>
      </c>
      <c r="C193" s="50" t="s">
        <v>424</v>
      </c>
      <c r="D193" s="50" t="s">
        <v>128</v>
      </c>
      <c r="E193" s="52" t="s">
        <v>425</v>
      </c>
      <c r="F193" s="53">
        <v>2018</v>
      </c>
      <c r="G193" s="54"/>
      <c r="H193" s="55">
        <f t="shared" si="22"/>
        <v>30.38</v>
      </c>
      <c r="I193" s="54">
        <v>30.38</v>
      </c>
      <c r="J193" s="54"/>
      <c r="K193" s="54"/>
      <c r="L193" s="54"/>
      <c r="M193" s="69">
        <f t="shared" si="16"/>
        <v>30.38</v>
      </c>
      <c r="N193" s="72"/>
      <c r="O193" s="71"/>
      <c r="P193" s="54"/>
      <c r="Q193" s="54"/>
      <c r="R193" s="54"/>
      <c r="S193" s="54" t="s">
        <v>326</v>
      </c>
      <c r="T193" s="54" t="str">
        <f t="shared" si="17"/>
        <v>水利局</v>
      </c>
    </row>
    <row r="194" s="1" customFormat="1" ht="77.1" customHeight="1" spans="1:20">
      <c r="A194" s="28" t="s">
        <v>318</v>
      </c>
      <c r="B194" s="50">
        <v>177</v>
      </c>
      <c r="C194" s="50" t="s">
        <v>426</v>
      </c>
      <c r="D194" s="50" t="s">
        <v>122</v>
      </c>
      <c r="E194" s="52" t="s">
        <v>427</v>
      </c>
      <c r="F194" s="53">
        <v>2018</v>
      </c>
      <c r="G194" s="54"/>
      <c r="H194" s="55">
        <f t="shared" si="22"/>
        <v>16.7</v>
      </c>
      <c r="I194" s="54">
        <v>16.7</v>
      </c>
      <c r="J194" s="54"/>
      <c r="K194" s="54"/>
      <c r="L194" s="54"/>
      <c r="M194" s="69">
        <f t="shared" si="16"/>
        <v>16.7</v>
      </c>
      <c r="N194" s="72"/>
      <c r="O194" s="71"/>
      <c r="P194" s="54"/>
      <c r="Q194" s="54"/>
      <c r="R194" s="54"/>
      <c r="S194" s="54" t="s">
        <v>326</v>
      </c>
      <c r="T194" s="54" t="str">
        <f t="shared" si="17"/>
        <v>水利局</v>
      </c>
    </row>
    <row r="195" s="1" customFormat="1" ht="129.95" customHeight="1" spans="1:20">
      <c r="A195" s="28"/>
      <c r="B195" s="50">
        <v>178</v>
      </c>
      <c r="C195" s="50" t="s">
        <v>428</v>
      </c>
      <c r="D195" s="50" t="s">
        <v>126</v>
      </c>
      <c r="E195" s="52" t="s">
        <v>429</v>
      </c>
      <c r="F195" s="53">
        <v>2018</v>
      </c>
      <c r="G195" s="54"/>
      <c r="H195" s="55">
        <f t="shared" si="22"/>
        <v>23.68</v>
      </c>
      <c r="I195" s="54">
        <v>23.68</v>
      </c>
      <c r="J195" s="54"/>
      <c r="K195" s="54"/>
      <c r="L195" s="54"/>
      <c r="M195" s="69">
        <f t="shared" si="16"/>
        <v>23.68</v>
      </c>
      <c r="N195" s="72"/>
      <c r="O195" s="71"/>
      <c r="P195" s="54"/>
      <c r="Q195" s="54"/>
      <c r="R195" s="54"/>
      <c r="S195" s="54" t="s">
        <v>326</v>
      </c>
      <c r="T195" s="54" t="str">
        <f t="shared" si="17"/>
        <v>水利局</v>
      </c>
    </row>
    <row r="196" s="1" customFormat="1" ht="81.95" customHeight="1" spans="1:20">
      <c r="A196" s="28"/>
      <c r="B196" s="50">
        <v>179</v>
      </c>
      <c r="C196" s="50" t="s">
        <v>430</v>
      </c>
      <c r="D196" s="50" t="s">
        <v>124</v>
      </c>
      <c r="E196" s="52" t="s">
        <v>431</v>
      </c>
      <c r="F196" s="53">
        <v>2018</v>
      </c>
      <c r="G196" s="54"/>
      <c r="H196" s="55">
        <f t="shared" si="22"/>
        <v>28.48</v>
      </c>
      <c r="I196" s="54">
        <v>28.48</v>
      </c>
      <c r="J196" s="54"/>
      <c r="K196" s="54"/>
      <c r="L196" s="54"/>
      <c r="M196" s="69">
        <f t="shared" si="16"/>
        <v>28.48</v>
      </c>
      <c r="N196" s="72"/>
      <c r="O196" s="71"/>
      <c r="P196" s="54"/>
      <c r="Q196" s="54"/>
      <c r="R196" s="54"/>
      <c r="S196" s="54" t="s">
        <v>326</v>
      </c>
      <c r="T196" s="54" t="str">
        <f t="shared" si="17"/>
        <v>水利局</v>
      </c>
    </row>
    <row r="197" s="1" customFormat="1" ht="102.95" customHeight="1" spans="1:20">
      <c r="A197" s="28"/>
      <c r="B197" s="50">
        <v>180</v>
      </c>
      <c r="C197" s="50" t="s">
        <v>432</v>
      </c>
      <c r="D197" s="50" t="s">
        <v>279</v>
      </c>
      <c r="E197" s="52" t="s">
        <v>433</v>
      </c>
      <c r="F197" s="53">
        <v>2018</v>
      </c>
      <c r="G197" s="54"/>
      <c r="H197" s="55">
        <f t="shared" si="22"/>
        <v>23.52</v>
      </c>
      <c r="I197" s="54">
        <v>23.52</v>
      </c>
      <c r="J197" s="54"/>
      <c r="K197" s="54"/>
      <c r="L197" s="54"/>
      <c r="M197" s="69">
        <f t="shared" ref="M197:M237" si="23">H197</f>
        <v>23.52</v>
      </c>
      <c r="N197" s="72"/>
      <c r="O197" s="71"/>
      <c r="P197" s="54"/>
      <c r="Q197" s="54"/>
      <c r="R197" s="54"/>
      <c r="S197" s="54" t="s">
        <v>326</v>
      </c>
      <c r="T197" s="54" t="str">
        <f t="shared" si="17"/>
        <v>水利局</v>
      </c>
    </row>
    <row r="198" s="1" customFormat="1" ht="116.1" customHeight="1" spans="1:20">
      <c r="A198" s="28" t="s">
        <v>318</v>
      </c>
      <c r="B198" s="50">
        <v>181</v>
      </c>
      <c r="C198" s="50" t="s">
        <v>434</v>
      </c>
      <c r="D198" s="50" t="s">
        <v>279</v>
      </c>
      <c r="E198" s="52" t="s">
        <v>435</v>
      </c>
      <c r="F198" s="53">
        <v>2018</v>
      </c>
      <c r="G198" s="54"/>
      <c r="H198" s="55">
        <f t="shared" si="22"/>
        <v>23.59</v>
      </c>
      <c r="I198" s="54">
        <v>23.59</v>
      </c>
      <c r="J198" s="54"/>
      <c r="K198" s="54"/>
      <c r="L198" s="54"/>
      <c r="M198" s="69">
        <f t="shared" si="23"/>
        <v>23.59</v>
      </c>
      <c r="N198" s="72"/>
      <c r="O198" s="71"/>
      <c r="P198" s="54"/>
      <c r="Q198" s="54"/>
      <c r="R198" s="54"/>
      <c r="S198" s="54" t="s">
        <v>326</v>
      </c>
      <c r="T198" s="54" t="str">
        <f t="shared" si="17"/>
        <v>水利局</v>
      </c>
    </row>
    <row r="199" s="1" customFormat="1" ht="81" customHeight="1" spans="1:20">
      <c r="A199" s="28"/>
      <c r="B199" s="50">
        <v>182</v>
      </c>
      <c r="C199" s="50" t="s">
        <v>436</v>
      </c>
      <c r="D199" s="50" t="s">
        <v>261</v>
      </c>
      <c r="E199" s="52" t="s">
        <v>437</v>
      </c>
      <c r="F199" s="53">
        <v>2018</v>
      </c>
      <c r="G199" s="54"/>
      <c r="H199" s="55">
        <f t="shared" si="22"/>
        <v>28.98</v>
      </c>
      <c r="I199" s="54">
        <v>28.98</v>
      </c>
      <c r="J199" s="54"/>
      <c r="K199" s="54"/>
      <c r="L199" s="54"/>
      <c r="M199" s="69">
        <f t="shared" si="23"/>
        <v>28.98</v>
      </c>
      <c r="N199" s="72"/>
      <c r="O199" s="71"/>
      <c r="P199" s="54"/>
      <c r="Q199" s="54"/>
      <c r="R199" s="54"/>
      <c r="S199" s="54" t="s">
        <v>326</v>
      </c>
      <c r="T199" s="54" t="str">
        <f t="shared" si="17"/>
        <v>水利局</v>
      </c>
    </row>
    <row r="200" s="1" customFormat="1" ht="171.95" customHeight="1" spans="1:20">
      <c r="A200" s="28"/>
      <c r="B200" s="50">
        <v>183</v>
      </c>
      <c r="C200" s="50" t="s">
        <v>438</v>
      </c>
      <c r="D200" s="50" t="s">
        <v>120</v>
      </c>
      <c r="E200" s="52" t="s">
        <v>439</v>
      </c>
      <c r="F200" s="53">
        <v>2018</v>
      </c>
      <c r="G200" s="54"/>
      <c r="H200" s="55">
        <f t="shared" si="22"/>
        <v>22.16</v>
      </c>
      <c r="I200" s="54">
        <v>22.16</v>
      </c>
      <c r="J200" s="54"/>
      <c r="K200" s="54"/>
      <c r="L200" s="54"/>
      <c r="M200" s="69">
        <f t="shared" si="23"/>
        <v>22.16</v>
      </c>
      <c r="N200" s="72"/>
      <c r="O200" s="71"/>
      <c r="P200" s="54"/>
      <c r="Q200" s="54"/>
      <c r="R200" s="54"/>
      <c r="S200" s="54" t="s">
        <v>326</v>
      </c>
      <c r="T200" s="54" t="str">
        <f t="shared" si="17"/>
        <v>水利局</v>
      </c>
    </row>
    <row r="201" s="1" customFormat="1" ht="50.1" customHeight="1" spans="1:20">
      <c r="A201" s="28"/>
      <c r="B201" s="50">
        <v>184</v>
      </c>
      <c r="C201" s="50" t="s">
        <v>440</v>
      </c>
      <c r="D201" s="50" t="s">
        <v>115</v>
      </c>
      <c r="E201" s="52" t="s">
        <v>441</v>
      </c>
      <c r="F201" s="53">
        <v>2018</v>
      </c>
      <c r="G201" s="54"/>
      <c r="H201" s="55">
        <f t="shared" si="22"/>
        <v>8.49</v>
      </c>
      <c r="I201" s="54">
        <v>8.49</v>
      </c>
      <c r="J201" s="54"/>
      <c r="K201" s="54"/>
      <c r="L201" s="54"/>
      <c r="M201" s="69">
        <f t="shared" si="23"/>
        <v>8.49</v>
      </c>
      <c r="N201" s="72"/>
      <c r="O201" s="71"/>
      <c r="P201" s="54"/>
      <c r="Q201" s="54"/>
      <c r="R201" s="54"/>
      <c r="S201" s="54" t="s">
        <v>326</v>
      </c>
      <c r="T201" s="54" t="str">
        <f t="shared" ref="T201:T237" si="24">S201</f>
        <v>水利局</v>
      </c>
    </row>
    <row r="202" s="1" customFormat="1" ht="69.95" customHeight="1" spans="1:20">
      <c r="A202" s="28" t="s">
        <v>318</v>
      </c>
      <c r="B202" s="50">
        <v>185</v>
      </c>
      <c r="C202" s="50" t="s">
        <v>442</v>
      </c>
      <c r="D202" s="50" t="s">
        <v>234</v>
      </c>
      <c r="E202" s="52" t="s">
        <v>443</v>
      </c>
      <c r="F202" s="53">
        <v>2018</v>
      </c>
      <c r="G202" s="54"/>
      <c r="H202" s="55">
        <f t="shared" si="22"/>
        <v>10.71</v>
      </c>
      <c r="I202" s="54">
        <v>10.71</v>
      </c>
      <c r="J202" s="54"/>
      <c r="K202" s="54"/>
      <c r="L202" s="54"/>
      <c r="M202" s="69">
        <f t="shared" si="23"/>
        <v>10.71</v>
      </c>
      <c r="N202" s="72"/>
      <c r="O202" s="71"/>
      <c r="P202" s="54"/>
      <c r="Q202" s="54"/>
      <c r="R202" s="54"/>
      <c r="S202" s="54" t="s">
        <v>326</v>
      </c>
      <c r="T202" s="54" t="str">
        <f t="shared" si="24"/>
        <v>水利局</v>
      </c>
    </row>
    <row r="203" s="1" customFormat="1" ht="43.15" customHeight="1" spans="1:20">
      <c r="A203" s="28"/>
      <c r="B203" s="50">
        <v>186</v>
      </c>
      <c r="C203" s="50" t="s">
        <v>444</v>
      </c>
      <c r="D203" s="50" t="s">
        <v>239</v>
      </c>
      <c r="E203" s="52" t="s">
        <v>445</v>
      </c>
      <c r="F203" s="53">
        <v>2018</v>
      </c>
      <c r="G203" s="54"/>
      <c r="H203" s="55">
        <f t="shared" si="22"/>
        <v>5.11</v>
      </c>
      <c r="I203" s="54">
        <v>5.11</v>
      </c>
      <c r="J203" s="54"/>
      <c r="K203" s="54"/>
      <c r="L203" s="54"/>
      <c r="M203" s="69">
        <f t="shared" si="23"/>
        <v>5.11</v>
      </c>
      <c r="N203" s="72"/>
      <c r="O203" s="71"/>
      <c r="P203" s="54"/>
      <c r="Q203" s="54"/>
      <c r="R203" s="54"/>
      <c r="S203" s="54" t="s">
        <v>326</v>
      </c>
      <c r="T203" s="54" t="str">
        <f t="shared" si="24"/>
        <v>水利局</v>
      </c>
    </row>
    <row r="204" s="1" customFormat="1" ht="228" customHeight="1" spans="1:20">
      <c r="A204" s="28"/>
      <c r="B204" s="50">
        <v>187</v>
      </c>
      <c r="C204" s="50" t="s">
        <v>446</v>
      </c>
      <c r="D204" s="50" t="s">
        <v>118</v>
      </c>
      <c r="E204" s="52" t="s">
        <v>447</v>
      </c>
      <c r="F204" s="53">
        <v>2018</v>
      </c>
      <c r="G204" s="54"/>
      <c r="H204" s="55">
        <f t="shared" si="22"/>
        <v>17.55</v>
      </c>
      <c r="I204" s="54">
        <v>17.55</v>
      </c>
      <c r="J204" s="54"/>
      <c r="K204" s="54"/>
      <c r="L204" s="54"/>
      <c r="M204" s="69">
        <f t="shared" si="23"/>
        <v>17.55</v>
      </c>
      <c r="N204" s="72"/>
      <c r="O204" s="71"/>
      <c r="P204" s="54"/>
      <c r="Q204" s="54"/>
      <c r="R204" s="54"/>
      <c r="S204" s="54" t="s">
        <v>326</v>
      </c>
      <c r="T204" s="54" t="str">
        <f t="shared" si="24"/>
        <v>水利局</v>
      </c>
    </row>
    <row r="205" s="1" customFormat="1" ht="63" customHeight="1" spans="1:20">
      <c r="A205" s="28"/>
      <c r="B205" s="50">
        <v>188</v>
      </c>
      <c r="C205" s="50" t="s">
        <v>448</v>
      </c>
      <c r="D205" s="50" t="s">
        <v>306</v>
      </c>
      <c r="E205" s="52" t="s">
        <v>449</v>
      </c>
      <c r="F205" s="53">
        <v>2018</v>
      </c>
      <c r="G205" s="54"/>
      <c r="H205" s="55">
        <f t="shared" si="22"/>
        <v>29.38</v>
      </c>
      <c r="I205" s="54">
        <v>29.38</v>
      </c>
      <c r="J205" s="54"/>
      <c r="K205" s="54"/>
      <c r="L205" s="54"/>
      <c r="M205" s="69">
        <f t="shared" si="23"/>
        <v>29.38</v>
      </c>
      <c r="N205" s="72"/>
      <c r="O205" s="71"/>
      <c r="P205" s="54"/>
      <c r="Q205" s="54"/>
      <c r="R205" s="54"/>
      <c r="S205" s="54" t="s">
        <v>326</v>
      </c>
      <c r="T205" s="54" t="str">
        <f t="shared" si="24"/>
        <v>水利局</v>
      </c>
    </row>
    <row r="206" s="1" customFormat="1" ht="105.95" customHeight="1" spans="1:20">
      <c r="A206" s="28" t="s">
        <v>318</v>
      </c>
      <c r="B206" s="50">
        <v>189</v>
      </c>
      <c r="C206" s="50" t="s">
        <v>450</v>
      </c>
      <c r="D206" s="50" t="s">
        <v>130</v>
      </c>
      <c r="E206" s="52" t="s">
        <v>451</v>
      </c>
      <c r="F206" s="53">
        <v>2018</v>
      </c>
      <c r="G206" s="54"/>
      <c r="H206" s="55">
        <f t="shared" si="22"/>
        <v>32.09</v>
      </c>
      <c r="I206" s="54">
        <v>32.09</v>
      </c>
      <c r="J206" s="54"/>
      <c r="K206" s="54"/>
      <c r="L206" s="54"/>
      <c r="M206" s="69">
        <f t="shared" si="23"/>
        <v>32.09</v>
      </c>
      <c r="N206" s="72"/>
      <c r="O206" s="71"/>
      <c r="P206" s="54"/>
      <c r="Q206" s="54"/>
      <c r="R206" s="54"/>
      <c r="S206" s="54" t="s">
        <v>326</v>
      </c>
      <c r="T206" s="54" t="str">
        <f t="shared" si="24"/>
        <v>水利局</v>
      </c>
    </row>
    <row r="207" s="1" customFormat="1" ht="99" customHeight="1" spans="1:20">
      <c r="A207" s="28"/>
      <c r="B207" s="50">
        <v>190</v>
      </c>
      <c r="C207" s="50" t="s">
        <v>452</v>
      </c>
      <c r="D207" s="50" t="s">
        <v>133</v>
      </c>
      <c r="E207" s="52" t="s">
        <v>453</v>
      </c>
      <c r="F207" s="53">
        <v>2018</v>
      </c>
      <c r="G207" s="54"/>
      <c r="H207" s="55">
        <f t="shared" si="22"/>
        <v>17.96</v>
      </c>
      <c r="I207" s="54">
        <v>17.96</v>
      </c>
      <c r="J207" s="54"/>
      <c r="K207" s="54"/>
      <c r="L207" s="54"/>
      <c r="M207" s="69">
        <f t="shared" si="23"/>
        <v>17.96</v>
      </c>
      <c r="N207" s="72"/>
      <c r="O207" s="71"/>
      <c r="P207" s="54"/>
      <c r="Q207" s="54"/>
      <c r="R207" s="54"/>
      <c r="S207" s="54" t="s">
        <v>326</v>
      </c>
      <c r="T207" s="54" t="str">
        <f t="shared" si="24"/>
        <v>水利局</v>
      </c>
    </row>
    <row r="208" s="1" customFormat="1" ht="90" customHeight="1" spans="1:20">
      <c r="A208" s="28"/>
      <c r="B208" s="50">
        <v>191</v>
      </c>
      <c r="C208" s="50" t="s">
        <v>454</v>
      </c>
      <c r="D208" s="50" t="s">
        <v>135</v>
      </c>
      <c r="E208" s="52" t="s">
        <v>455</v>
      </c>
      <c r="F208" s="53">
        <v>2018</v>
      </c>
      <c r="G208" s="54"/>
      <c r="H208" s="55">
        <f t="shared" si="22"/>
        <v>19.79</v>
      </c>
      <c r="I208" s="54">
        <v>19.79</v>
      </c>
      <c r="J208" s="54"/>
      <c r="K208" s="54"/>
      <c r="L208" s="54"/>
      <c r="M208" s="69">
        <f t="shared" si="23"/>
        <v>19.79</v>
      </c>
      <c r="N208" s="72"/>
      <c r="O208" s="71"/>
      <c r="P208" s="54"/>
      <c r="Q208" s="54"/>
      <c r="R208" s="54"/>
      <c r="S208" s="54" t="s">
        <v>326</v>
      </c>
      <c r="T208" s="54" t="str">
        <f t="shared" si="24"/>
        <v>水利局</v>
      </c>
    </row>
    <row r="209" s="1" customFormat="1" ht="57" customHeight="1" spans="1:20">
      <c r="A209" s="28"/>
      <c r="B209" s="50">
        <v>192</v>
      </c>
      <c r="C209" s="50" t="s">
        <v>456</v>
      </c>
      <c r="D209" s="50" t="s">
        <v>348</v>
      </c>
      <c r="E209" s="52" t="s">
        <v>457</v>
      </c>
      <c r="F209" s="53">
        <v>2018</v>
      </c>
      <c r="G209" s="54"/>
      <c r="H209" s="55">
        <f t="shared" si="22"/>
        <v>9.38</v>
      </c>
      <c r="I209" s="54">
        <v>9.38</v>
      </c>
      <c r="J209" s="54"/>
      <c r="K209" s="54"/>
      <c r="L209" s="54"/>
      <c r="M209" s="69">
        <f t="shared" si="23"/>
        <v>9.38</v>
      </c>
      <c r="N209" s="72"/>
      <c r="O209" s="71"/>
      <c r="P209" s="54"/>
      <c r="Q209" s="54"/>
      <c r="R209" s="54"/>
      <c r="S209" s="54" t="s">
        <v>326</v>
      </c>
      <c r="T209" s="54" t="str">
        <f t="shared" si="24"/>
        <v>水利局</v>
      </c>
    </row>
    <row r="210" s="1" customFormat="1" ht="111.95" customHeight="1" spans="1:20">
      <c r="A210" s="28" t="s">
        <v>318</v>
      </c>
      <c r="B210" s="50">
        <v>193</v>
      </c>
      <c r="C210" s="50" t="s">
        <v>458</v>
      </c>
      <c r="D210" s="50" t="s">
        <v>459</v>
      </c>
      <c r="E210" s="52" t="s">
        <v>460</v>
      </c>
      <c r="F210" s="53">
        <v>2018</v>
      </c>
      <c r="G210" s="54"/>
      <c r="H210" s="55">
        <f t="shared" si="22"/>
        <v>22.18</v>
      </c>
      <c r="I210" s="54">
        <v>22.18</v>
      </c>
      <c r="J210" s="54"/>
      <c r="K210" s="54"/>
      <c r="L210" s="54"/>
      <c r="M210" s="69">
        <f t="shared" si="23"/>
        <v>22.18</v>
      </c>
      <c r="N210" s="72"/>
      <c r="O210" s="71"/>
      <c r="P210" s="54"/>
      <c r="Q210" s="54"/>
      <c r="R210" s="54"/>
      <c r="S210" s="54" t="s">
        <v>326</v>
      </c>
      <c r="T210" s="54" t="str">
        <f t="shared" si="24"/>
        <v>水利局</v>
      </c>
    </row>
    <row r="211" s="1" customFormat="1" ht="75.95" customHeight="1" spans="1:20">
      <c r="A211" s="28"/>
      <c r="B211" s="50">
        <v>194</v>
      </c>
      <c r="C211" s="50" t="s">
        <v>461</v>
      </c>
      <c r="D211" s="50" t="s">
        <v>228</v>
      </c>
      <c r="E211" s="52" t="s">
        <v>462</v>
      </c>
      <c r="F211" s="53">
        <v>2018</v>
      </c>
      <c r="G211" s="54"/>
      <c r="H211" s="55">
        <f t="shared" si="22"/>
        <v>34.82</v>
      </c>
      <c r="I211" s="54">
        <v>34.82</v>
      </c>
      <c r="J211" s="54"/>
      <c r="K211" s="54"/>
      <c r="L211" s="54"/>
      <c r="M211" s="69">
        <f t="shared" si="23"/>
        <v>34.82</v>
      </c>
      <c r="N211" s="72"/>
      <c r="O211" s="71"/>
      <c r="P211" s="54"/>
      <c r="Q211" s="54"/>
      <c r="R211" s="54"/>
      <c r="S211" s="54" t="s">
        <v>326</v>
      </c>
      <c r="T211" s="54" t="str">
        <f t="shared" si="24"/>
        <v>水利局</v>
      </c>
    </row>
    <row r="212" s="1" customFormat="1" ht="77.1" customHeight="1" spans="1:20">
      <c r="A212" s="28"/>
      <c r="B212" s="50">
        <v>195</v>
      </c>
      <c r="C212" s="50" t="s">
        <v>463</v>
      </c>
      <c r="D212" s="50" t="s">
        <v>231</v>
      </c>
      <c r="E212" s="52" t="s">
        <v>464</v>
      </c>
      <c r="F212" s="53">
        <v>2018</v>
      </c>
      <c r="G212" s="54"/>
      <c r="H212" s="55">
        <f t="shared" si="22"/>
        <v>10.41</v>
      </c>
      <c r="I212" s="54">
        <v>10.41</v>
      </c>
      <c r="J212" s="54"/>
      <c r="K212" s="54"/>
      <c r="L212" s="54"/>
      <c r="M212" s="69">
        <f t="shared" si="23"/>
        <v>10.41</v>
      </c>
      <c r="N212" s="72"/>
      <c r="O212" s="71"/>
      <c r="P212" s="54"/>
      <c r="Q212" s="54"/>
      <c r="R212" s="54"/>
      <c r="S212" s="54" t="s">
        <v>326</v>
      </c>
      <c r="T212" s="54" t="str">
        <f t="shared" si="24"/>
        <v>水利局</v>
      </c>
    </row>
    <row r="213" s="1" customFormat="1" ht="147.95" customHeight="1" spans="1:20">
      <c r="A213" s="28"/>
      <c r="B213" s="50">
        <v>196</v>
      </c>
      <c r="C213" s="50" t="s">
        <v>465</v>
      </c>
      <c r="D213" s="50" t="s">
        <v>242</v>
      </c>
      <c r="E213" s="52" t="s">
        <v>466</v>
      </c>
      <c r="F213" s="53">
        <v>2018</v>
      </c>
      <c r="G213" s="54"/>
      <c r="H213" s="55">
        <f t="shared" si="22"/>
        <v>17.35</v>
      </c>
      <c r="I213" s="54">
        <v>17.35</v>
      </c>
      <c r="J213" s="54"/>
      <c r="K213" s="54"/>
      <c r="L213" s="54"/>
      <c r="M213" s="69">
        <f t="shared" si="23"/>
        <v>17.35</v>
      </c>
      <c r="N213" s="72"/>
      <c r="O213" s="71"/>
      <c r="P213" s="54"/>
      <c r="Q213" s="54"/>
      <c r="R213" s="54"/>
      <c r="S213" s="54" t="s">
        <v>326</v>
      </c>
      <c r="T213" s="54" t="str">
        <f t="shared" si="24"/>
        <v>水利局</v>
      </c>
    </row>
    <row r="214" s="1" customFormat="1" ht="191.1" customHeight="1" spans="1:20">
      <c r="A214" s="28" t="s">
        <v>318</v>
      </c>
      <c r="B214" s="50">
        <v>197</v>
      </c>
      <c r="C214" s="50" t="s">
        <v>467</v>
      </c>
      <c r="D214" s="50" t="s">
        <v>299</v>
      </c>
      <c r="E214" s="52" t="s">
        <v>468</v>
      </c>
      <c r="F214" s="53">
        <v>2018</v>
      </c>
      <c r="G214" s="54"/>
      <c r="H214" s="55">
        <f t="shared" si="22"/>
        <v>26.08</v>
      </c>
      <c r="I214" s="54">
        <v>26.08</v>
      </c>
      <c r="J214" s="54"/>
      <c r="K214" s="54"/>
      <c r="L214" s="54"/>
      <c r="M214" s="69">
        <f t="shared" si="23"/>
        <v>26.08</v>
      </c>
      <c r="N214" s="72"/>
      <c r="O214" s="71"/>
      <c r="P214" s="54"/>
      <c r="Q214" s="54"/>
      <c r="R214" s="54"/>
      <c r="S214" s="54" t="s">
        <v>326</v>
      </c>
      <c r="T214" s="54" t="str">
        <f t="shared" si="24"/>
        <v>水利局</v>
      </c>
    </row>
    <row r="215" s="1" customFormat="1" ht="92.1" customHeight="1" spans="1:20">
      <c r="A215" s="28"/>
      <c r="B215" s="50">
        <v>198</v>
      </c>
      <c r="C215" s="50" t="s">
        <v>469</v>
      </c>
      <c r="D215" s="50" t="s">
        <v>248</v>
      </c>
      <c r="E215" s="52" t="s">
        <v>470</v>
      </c>
      <c r="F215" s="53">
        <v>2018</v>
      </c>
      <c r="G215" s="54"/>
      <c r="H215" s="55">
        <f t="shared" si="22"/>
        <v>16.45</v>
      </c>
      <c r="I215" s="54">
        <v>16.45</v>
      </c>
      <c r="J215" s="54"/>
      <c r="K215" s="54"/>
      <c r="L215" s="54"/>
      <c r="M215" s="69">
        <f t="shared" si="23"/>
        <v>16.45</v>
      </c>
      <c r="N215" s="72"/>
      <c r="O215" s="71"/>
      <c r="P215" s="54"/>
      <c r="Q215" s="54"/>
      <c r="R215" s="54"/>
      <c r="S215" s="54" t="s">
        <v>326</v>
      </c>
      <c r="T215" s="54" t="str">
        <f t="shared" si="24"/>
        <v>水利局</v>
      </c>
    </row>
    <row r="216" s="1" customFormat="1" ht="105" customHeight="1" spans="1:20">
      <c r="A216" s="28"/>
      <c r="B216" s="50">
        <v>199</v>
      </c>
      <c r="C216" s="50" t="s">
        <v>471</v>
      </c>
      <c r="D216" s="50" t="s">
        <v>302</v>
      </c>
      <c r="E216" s="52" t="s">
        <v>472</v>
      </c>
      <c r="F216" s="53">
        <v>2018</v>
      </c>
      <c r="G216" s="54"/>
      <c r="H216" s="55">
        <f t="shared" si="22"/>
        <v>29.11</v>
      </c>
      <c r="I216" s="54">
        <v>29.11</v>
      </c>
      <c r="J216" s="54"/>
      <c r="K216" s="54"/>
      <c r="L216" s="54"/>
      <c r="M216" s="69">
        <f t="shared" si="23"/>
        <v>29.11</v>
      </c>
      <c r="N216" s="72"/>
      <c r="O216" s="71"/>
      <c r="P216" s="54"/>
      <c r="Q216" s="54"/>
      <c r="R216" s="54"/>
      <c r="S216" s="54" t="s">
        <v>326</v>
      </c>
      <c r="T216" s="54" t="str">
        <f t="shared" si="24"/>
        <v>水利局</v>
      </c>
    </row>
    <row r="217" s="1" customFormat="1" ht="50.1" customHeight="1" spans="1:20">
      <c r="A217" s="28" t="s">
        <v>318</v>
      </c>
      <c r="B217" s="50">
        <v>200</v>
      </c>
      <c r="C217" s="50" t="s">
        <v>473</v>
      </c>
      <c r="D217" s="50" t="s">
        <v>225</v>
      </c>
      <c r="E217" s="52" t="s">
        <v>474</v>
      </c>
      <c r="F217" s="53">
        <v>2018</v>
      </c>
      <c r="G217" s="54"/>
      <c r="H217" s="55">
        <f t="shared" si="22"/>
        <v>9.02</v>
      </c>
      <c r="I217" s="54">
        <v>9.02</v>
      </c>
      <c r="J217" s="54"/>
      <c r="K217" s="54"/>
      <c r="L217" s="54"/>
      <c r="M217" s="69">
        <f t="shared" si="23"/>
        <v>9.02</v>
      </c>
      <c r="N217" s="72"/>
      <c r="O217" s="71"/>
      <c r="P217" s="54"/>
      <c r="Q217" s="54"/>
      <c r="R217" s="54"/>
      <c r="S217" s="54" t="s">
        <v>326</v>
      </c>
      <c r="T217" s="54" t="str">
        <f t="shared" si="24"/>
        <v>水利局</v>
      </c>
    </row>
    <row r="218" s="1" customFormat="1" ht="48.95" customHeight="1" spans="1:20">
      <c r="A218" s="28"/>
      <c r="B218" s="50">
        <v>201</v>
      </c>
      <c r="C218" s="50" t="s">
        <v>475</v>
      </c>
      <c r="D218" s="50" t="s">
        <v>222</v>
      </c>
      <c r="E218" s="52" t="s">
        <v>476</v>
      </c>
      <c r="F218" s="53">
        <v>2018</v>
      </c>
      <c r="G218" s="54"/>
      <c r="H218" s="55">
        <f t="shared" si="22"/>
        <v>13.94</v>
      </c>
      <c r="I218" s="54">
        <v>13.94</v>
      </c>
      <c r="J218" s="54"/>
      <c r="K218" s="54"/>
      <c r="L218" s="54"/>
      <c r="M218" s="69">
        <f t="shared" si="23"/>
        <v>13.94</v>
      </c>
      <c r="N218" s="72"/>
      <c r="O218" s="71"/>
      <c r="P218" s="54"/>
      <c r="Q218" s="54"/>
      <c r="R218" s="54"/>
      <c r="S218" s="54" t="s">
        <v>326</v>
      </c>
      <c r="T218" s="54" t="str">
        <f t="shared" si="24"/>
        <v>水利局</v>
      </c>
    </row>
    <row r="219" s="1" customFormat="1" ht="102" customHeight="1" spans="1:20">
      <c r="A219" s="28"/>
      <c r="B219" s="50">
        <v>202</v>
      </c>
      <c r="C219" s="50" t="s">
        <v>477</v>
      </c>
      <c r="D219" s="50" t="s">
        <v>113</v>
      </c>
      <c r="E219" s="52" t="s">
        <v>478</v>
      </c>
      <c r="F219" s="53">
        <v>2018</v>
      </c>
      <c r="G219" s="54"/>
      <c r="H219" s="55">
        <f t="shared" si="22"/>
        <v>15.33</v>
      </c>
      <c r="I219" s="54">
        <v>15.33</v>
      </c>
      <c r="J219" s="54"/>
      <c r="K219" s="54"/>
      <c r="L219" s="54"/>
      <c r="M219" s="69">
        <f t="shared" si="23"/>
        <v>15.33</v>
      </c>
      <c r="N219" s="72"/>
      <c r="O219" s="71"/>
      <c r="P219" s="54"/>
      <c r="Q219" s="54"/>
      <c r="R219" s="54"/>
      <c r="S219" s="54" t="s">
        <v>326</v>
      </c>
      <c r="T219" s="54" t="str">
        <f t="shared" si="24"/>
        <v>水利局</v>
      </c>
    </row>
    <row r="220" s="1" customFormat="1" ht="92.1" customHeight="1" spans="1:20">
      <c r="A220" s="28"/>
      <c r="B220" s="50">
        <v>203</v>
      </c>
      <c r="C220" s="50" t="s">
        <v>479</v>
      </c>
      <c r="D220" s="50" t="s">
        <v>106</v>
      </c>
      <c r="E220" s="52" t="s">
        <v>480</v>
      </c>
      <c r="F220" s="53">
        <v>2018</v>
      </c>
      <c r="G220" s="54"/>
      <c r="H220" s="55">
        <f t="shared" si="22"/>
        <v>20.11</v>
      </c>
      <c r="I220" s="54">
        <v>20.11</v>
      </c>
      <c r="J220" s="54"/>
      <c r="K220" s="54"/>
      <c r="L220" s="54"/>
      <c r="M220" s="69">
        <f t="shared" si="23"/>
        <v>20.11</v>
      </c>
      <c r="N220" s="72"/>
      <c r="O220" s="71"/>
      <c r="P220" s="54"/>
      <c r="Q220" s="54"/>
      <c r="R220" s="54"/>
      <c r="S220" s="54" t="s">
        <v>326</v>
      </c>
      <c r="T220" s="54" t="str">
        <f t="shared" si="24"/>
        <v>水利局</v>
      </c>
    </row>
    <row r="221" s="1" customFormat="1" ht="123" customHeight="1" spans="1:20">
      <c r="A221" s="28"/>
      <c r="B221" s="50">
        <v>204</v>
      </c>
      <c r="C221" s="50" t="s">
        <v>481</v>
      </c>
      <c r="D221" s="50" t="s">
        <v>109</v>
      </c>
      <c r="E221" s="52" t="s">
        <v>482</v>
      </c>
      <c r="F221" s="53">
        <v>2018</v>
      </c>
      <c r="G221" s="54"/>
      <c r="H221" s="55">
        <f t="shared" si="22"/>
        <v>8.67</v>
      </c>
      <c r="I221" s="54">
        <v>8.67</v>
      </c>
      <c r="J221" s="54"/>
      <c r="K221" s="54"/>
      <c r="L221" s="54"/>
      <c r="M221" s="69">
        <f t="shared" si="23"/>
        <v>8.67</v>
      </c>
      <c r="N221" s="72"/>
      <c r="O221" s="71"/>
      <c r="P221" s="54"/>
      <c r="Q221" s="54"/>
      <c r="R221" s="54"/>
      <c r="S221" s="54" t="s">
        <v>326</v>
      </c>
      <c r="T221" s="54" t="str">
        <f t="shared" si="24"/>
        <v>水利局</v>
      </c>
    </row>
    <row r="222" s="1" customFormat="1" ht="134.1" customHeight="1" spans="1:20">
      <c r="A222" s="28" t="s">
        <v>318</v>
      </c>
      <c r="B222" s="50">
        <v>205</v>
      </c>
      <c r="C222" s="50" t="s">
        <v>483</v>
      </c>
      <c r="D222" s="50" t="s">
        <v>111</v>
      </c>
      <c r="E222" s="52" t="s">
        <v>484</v>
      </c>
      <c r="F222" s="53">
        <v>2018</v>
      </c>
      <c r="G222" s="54"/>
      <c r="H222" s="55">
        <f t="shared" si="22"/>
        <v>16.94</v>
      </c>
      <c r="I222" s="54">
        <v>16.94</v>
      </c>
      <c r="J222" s="54"/>
      <c r="K222" s="54"/>
      <c r="L222" s="54"/>
      <c r="M222" s="69">
        <f t="shared" si="23"/>
        <v>16.94</v>
      </c>
      <c r="N222" s="72"/>
      <c r="O222" s="71"/>
      <c r="P222" s="54"/>
      <c r="Q222" s="54"/>
      <c r="R222" s="54"/>
      <c r="S222" s="54" t="s">
        <v>326</v>
      </c>
      <c r="T222" s="54" t="str">
        <f t="shared" si="24"/>
        <v>水利局</v>
      </c>
    </row>
    <row r="223" s="1" customFormat="1" ht="104.1" customHeight="1" spans="1:20">
      <c r="A223" s="28"/>
      <c r="B223" s="50">
        <v>206</v>
      </c>
      <c r="C223" s="50" t="s">
        <v>485</v>
      </c>
      <c r="D223" s="50" t="s">
        <v>100</v>
      </c>
      <c r="E223" s="52" t="s">
        <v>486</v>
      </c>
      <c r="F223" s="53">
        <v>2018</v>
      </c>
      <c r="G223" s="54"/>
      <c r="H223" s="55">
        <f t="shared" ref="H223:H230" si="25">SUM(I223:L223)</f>
        <v>32.08</v>
      </c>
      <c r="I223" s="54">
        <v>32.08</v>
      </c>
      <c r="J223" s="54"/>
      <c r="K223" s="54"/>
      <c r="L223" s="54"/>
      <c r="M223" s="69">
        <f t="shared" si="23"/>
        <v>32.08</v>
      </c>
      <c r="N223" s="72"/>
      <c r="O223" s="71"/>
      <c r="P223" s="54"/>
      <c r="Q223" s="54"/>
      <c r="R223" s="54"/>
      <c r="S223" s="54" t="s">
        <v>326</v>
      </c>
      <c r="T223" s="54" t="str">
        <f t="shared" si="24"/>
        <v>水利局</v>
      </c>
    </row>
    <row r="224" s="1" customFormat="1" ht="89.1" customHeight="1" spans="1:20">
      <c r="A224" s="28"/>
      <c r="B224" s="50">
        <v>207</v>
      </c>
      <c r="C224" s="50" t="s">
        <v>487</v>
      </c>
      <c r="D224" s="50" t="s">
        <v>96</v>
      </c>
      <c r="E224" s="52" t="s">
        <v>488</v>
      </c>
      <c r="F224" s="53">
        <v>2018</v>
      </c>
      <c r="G224" s="54"/>
      <c r="H224" s="55">
        <f t="shared" si="25"/>
        <v>16.64</v>
      </c>
      <c r="I224" s="54">
        <v>16.64</v>
      </c>
      <c r="J224" s="54"/>
      <c r="K224" s="54"/>
      <c r="L224" s="54"/>
      <c r="M224" s="69">
        <f t="shared" si="23"/>
        <v>16.64</v>
      </c>
      <c r="N224" s="72"/>
      <c r="O224" s="71"/>
      <c r="P224" s="54"/>
      <c r="Q224" s="54"/>
      <c r="R224" s="54"/>
      <c r="S224" s="54" t="s">
        <v>326</v>
      </c>
      <c r="T224" s="54" t="str">
        <f t="shared" si="24"/>
        <v>水利局</v>
      </c>
    </row>
    <row r="225" s="1" customFormat="1" ht="114.95" customHeight="1" spans="1:20">
      <c r="A225" s="28" t="s">
        <v>318</v>
      </c>
      <c r="B225" s="50">
        <v>208</v>
      </c>
      <c r="C225" s="50" t="s">
        <v>489</v>
      </c>
      <c r="D225" s="50" t="s">
        <v>181</v>
      </c>
      <c r="E225" s="52" t="s">
        <v>490</v>
      </c>
      <c r="F225" s="53">
        <v>2018</v>
      </c>
      <c r="G225" s="54"/>
      <c r="H225" s="55">
        <f t="shared" si="25"/>
        <v>30.31</v>
      </c>
      <c r="I225" s="54">
        <v>30.31</v>
      </c>
      <c r="J225" s="54"/>
      <c r="K225" s="54"/>
      <c r="L225" s="54"/>
      <c r="M225" s="69">
        <f t="shared" si="23"/>
        <v>30.31</v>
      </c>
      <c r="N225" s="72"/>
      <c r="O225" s="71"/>
      <c r="P225" s="54"/>
      <c r="Q225" s="54"/>
      <c r="R225" s="54"/>
      <c r="S225" s="54" t="s">
        <v>326</v>
      </c>
      <c r="T225" s="54" t="str">
        <f t="shared" si="24"/>
        <v>水利局</v>
      </c>
    </row>
    <row r="226" s="1" customFormat="1" ht="116.1" customHeight="1" spans="1:20">
      <c r="A226" s="28"/>
      <c r="B226" s="50">
        <v>209</v>
      </c>
      <c r="C226" s="50" t="s">
        <v>491</v>
      </c>
      <c r="D226" s="50" t="s">
        <v>181</v>
      </c>
      <c r="E226" s="52" t="s">
        <v>492</v>
      </c>
      <c r="F226" s="53">
        <v>2018</v>
      </c>
      <c r="G226" s="54"/>
      <c r="H226" s="55">
        <f t="shared" si="25"/>
        <v>16.9</v>
      </c>
      <c r="I226" s="54">
        <v>16.9</v>
      </c>
      <c r="J226" s="54"/>
      <c r="K226" s="54"/>
      <c r="L226" s="54"/>
      <c r="M226" s="69">
        <f t="shared" si="23"/>
        <v>16.9</v>
      </c>
      <c r="N226" s="72"/>
      <c r="O226" s="71"/>
      <c r="P226" s="54"/>
      <c r="Q226" s="54"/>
      <c r="R226" s="54"/>
      <c r="S226" s="54" t="s">
        <v>326</v>
      </c>
      <c r="T226" s="54" t="str">
        <f t="shared" si="24"/>
        <v>水利局</v>
      </c>
    </row>
    <row r="227" s="1" customFormat="1" ht="60" customHeight="1" spans="1:20">
      <c r="A227" s="28"/>
      <c r="B227" s="50">
        <v>210</v>
      </c>
      <c r="C227" s="50" t="s">
        <v>493</v>
      </c>
      <c r="D227" s="50" t="s">
        <v>196</v>
      </c>
      <c r="E227" s="52" t="s">
        <v>494</v>
      </c>
      <c r="F227" s="53">
        <v>2018</v>
      </c>
      <c r="G227" s="54"/>
      <c r="H227" s="55">
        <f t="shared" si="25"/>
        <v>17.39</v>
      </c>
      <c r="I227" s="54">
        <v>17.39</v>
      </c>
      <c r="J227" s="72"/>
      <c r="K227" s="72"/>
      <c r="L227" s="54"/>
      <c r="M227" s="69">
        <f t="shared" si="23"/>
        <v>17.39</v>
      </c>
      <c r="N227" s="72"/>
      <c r="O227" s="71"/>
      <c r="P227" s="54"/>
      <c r="Q227" s="54"/>
      <c r="R227" s="54"/>
      <c r="S227" s="54" t="s">
        <v>326</v>
      </c>
      <c r="T227" s="54" t="str">
        <f t="shared" si="24"/>
        <v>水利局</v>
      </c>
    </row>
    <row r="228" s="1" customFormat="1" ht="36.95" customHeight="1" spans="1:20">
      <c r="A228" s="28"/>
      <c r="B228" s="50">
        <v>211</v>
      </c>
      <c r="C228" s="50" t="s">
        <v>495</v>
      </c>
      <c r="D228" s="50" t="s">
        <v>98</v>
      </c>
      <c r="E228" s="52" t="s">
        <v>496</v>
      </c>
      <c r="F228" s="53">
        <v>2018</v>
      </c>
      <c r="G228" s="54"/>
      <c r="H228" s="55">
        <f t="shared" si="25"/>
        <v>4.72</v>
      </c>
      <c r="I228" s="54">
        <v>4.72</v>
      </c>
      <c r="J228" s="54"/>
      <c r="K228" s="54"/>
      <c r="L228" s="54"/>
      <c r="M228" s="69">
        <f t="shared" si="23"/>
        <v>4.72</v>
      </c>
      <c r="N228" s="54"/>
      <c r="O228" s="54"/>
      <c r="P228" s="54"/>
      <c r="Q228" s="54"/>
      <c r="R228" s="54"/>
      <c r="S228" s="54" t="s">
        <v>326</v>
      </c>
      <c r="T228" s="54" t="str">
        <f t="shared" si="24"/>
        <v>水利局</v>
      </c>
    </row>
    <row r="229" s="1" customFormat="1" ht="29.1" customHeight="1" spans="1:20">
      <c r="A229" s="28"/>
      <c r="B229" s="50">
        <v>212</v>
      </c>
      <c r="C229" s="50" t="s">
        <v>497</v>
      </c>
      <c r="D229" s="50" t="s">
        <v>228</v>
      </c>
      <c r="E229" s="52" t="s">
        <v>498</v>
      </c>
      <c r="F229" s="53">
        <v>2018</v>
      </c>
      <c r="G229" s="54"/>
      <c r="H229" s="55">
        <f t="shared" si="25"/>
        <v>25</v>
      </c>
      <c r="I229" s="55"/>
      <c r="J229" s="55">
        <v>25</v>
      </c>
      <c r="K229" s="55"/>
      <c r="L229" s="54"/>
      <c r="M229" s="69">
        <f t="shared" si="23"/>
        <v>25</v>
      </c>
      <c r="N229" s="54"/>
      <c r="O229" s="54"/>
      <c r="P229" s="54"/>
      <c r="Q229" s="54"/>
      <c r="R229" s="54"/>
      <c r="S229" s="54" t="s">
        <v>131</v>
      </c>
      <c r="T229" s="54" t="str">
        <f t="shared" si="24"/>
        <v>钟宝镇</v>
      </c>
    </row>
    <row r="230" s="1" customFormat="1" ht="27.95" customHeight="1" spans="1:20">
      <c r="A230" s="28"/>
      <c r="B230" s="50">
        <v>213</v>
      </c>
      <c r="C230" s="50" t="s">
        <v>499</v>
      </c>
      <c r="D230" s="50" t="s">
        <v>330</v>
      </c>
      <c r="E230" s="52" t="s">
        <v>500</v>
      </c>
      <c r="F230" s="53">
        <v>2018</v>
      </c>
      <c r="G230" s="54"/>
      <c r="H230" s="55">
        <f t="shared" si="25"/>
        <v>25</v>
      </c>
      <c r="I230" s="55"/>
      <c r="J230" s="55">
        <v>25</v>
      </c>
      <c r="K230" s="55"/>
      <c r="L230" s="54"/>
      <c r="M230" s="69">
        <f t="shared" si="23"/>
        <v>25</v>
      </c>
      <c r="N230" s="54"/>
      <c r="O230" s="54"/>
      <c r="P230" s="54"/>
      <c r="Q230" s="54"/>
      <c r="R230" s="54"/>
      <c r="S230" s="54" t="s">
        <v>45</v>
      </c>
      <c r="T230" s="54" t="str">
        <f t="shared" si="24"/>
        <v>城关镇</v>
      </c>
    </row>
    <row r="231" s="10" customFormat="1" ht="28.15" customHeight="1" spans="1:21">
      <c r="A231" s="28"/>
      <c r="B231" s="38"/>
      <c r="C231" s="40" t="s">
        <v>501</v>
      </c>
      <c r="D231" s="41"/>
      <c r="E231" s="41"/>
      <c r="F231" s="104"/>
      <c r="G231" s="105"/>
      <c r="H231" s="59">
        <f t="shared" ref="H231:M231" si="26">SUM(H232:H251)</f>
        <v>1203</v>
      </c>
      <c r="I231" s="59">
        <f t="shared" si="26"/>
        <v>660.87</v>
      </c>
      <c r="J231" s="59">
        <f t="shared" si="26"/>
        <v>322</v>
      </c>
      <c r="K231" s="59">
        <f t="shared" si="26"/>
        <v>0</v>
      </c>
      <c r="L231" s="59">
        <f t="shared" si="26"/>
        <v>220.13</v>
      </c>
      <c r="M231" s="59">
        <f t="shared" si="26"/>
        <v>1203</v>
      </c>
      <c r="N231" s="105"/>
      <c r="O231" s="105"/>
      <c r="P231" s="105"/>
      <c r="Q231" s="105"/>
      <c r="R231" s="105"/>
      <c r="S231" s="105"/>
      <c r="T231" s="83">
        <f t="shared" si="24"/>
        <v>0</v>
      </c>
      <c r="U231" s="106"/>
    </row>
    <row r="232" s="1" customFormat="1" ht="36.95" customHeight="1" spans="1:20">
      <c r="A232" s="87" t="s">
        <v>318</v>
      </c>
      <c r="B232" s="50">
        <v>214</v>
      </c>
      <c r="C232" s="50" t="s">
        <v>502</v>
      </c>
      <c r="D232" s="50" t="s">
        <v>335</v>
      </c>
      <c r="E232" s="52" t="s">
        <v>503</v>
      </c>
      <c r="F232" s="53">
        <v>2018</v>
      </c>
      <c r="G232" s="54"/>
      <c r="H232" s="55">
        <f t="shared" ref="H232:H237" si="27">SUM(I232:L232)</f>
        <v>80</v>
      </c>
      <c r="I232" s="55"/>
      <c r="J232" s="55">
        <v>80</v>
      </c>
      <c r="K232" s="54"/>
      <c r="L232" s="54"/>
      <c r="M232" s="69">
        <f t="shared" si="23"/>
        <v>80</v>
      </c>
      <c r="N232" s="54"/>
      <c r="O232" s="54"/>
      <c r="P232" s="54"/>
      <c r="Q232" s="54"/>
      <c r="R232" s="54"/>
      <c r="S232" s="54" t="s">
        <v>45</v>
      </c>
      <c r="T232" s="54" t="str">
        <f t="shared" si="24"/>
        <v>城关镇</v>
      </c>
    </row>
    <row r="233" s="1" customFormat="1" ht="29.1" customHeight="1" spans="1:20">
      <c r="A233" s="87"/>
      <c r="B233" s="50">
        <v>215</v>
      </c>
      <c r="C233" s="50" t="s">
        <v>504</v>
      </c>
      <c r="D233" s="50" t="s">
        <v>104</v>
      </c>
      <c r="E233" s="88" t="s">
        <v>505</v>
      </c>
      <c r="F233" s="53">
        <v>2018</v>
      </c>
      <c r="G233" s="54"/>
      <c r="H233" s="55">
        <f t="shared" si="27"/>
        <v>49</v>
      </c>
      <c r="I233" s="55"/>
      <c r="J233" s="55">
        <v>49</v>
      </c>
      <c r="K233" s="54"/>
      <c r="L233" s="54"/>
      <c r="M233" s="69">
        <f t="shared" si="23"/>
        <v>49</v>
      </c>
      <c r="N233" s="54"/>
      <c r="O233" s="54"/>
      <c r="P233" s="54"/>
      <c r="Q233" s="54"/>
      <c r="R233" s="54"/>
      <c r="S233" s="54" t="s">
        <v>45</v>
      </c>
      <c r="T233" s="54" t="str">
        <f t="shared" si="24"/>
        <v>城关镇</v>
      </c>
    </row>
    <row r="234" s="1" customFormat="1" ht="27.95" customHeight="1" spans="1:20">
      <c r="A234" s="87"/>
      <c r="B234" s="50">
        <v>216</v>
      </c>
      <c r="C234" s="50" t="s">
        <v>506</v>
      </c>
      <c r="D234" s="50" t="s">
        <v>104</v>
      </c>
      <c r="E234" s="88" t="s">
        <v>507</v>
      </c>
      <c r="F234" s="53">
        <v>2018</v>
      </c>
      <c r="G234" s="54"/>
      <c r="H234" s="55">
        <f t="shared" si="27"/>
        <v>90</v>
      </c>
      <c r="I234" s="55"/>
      <c r="J234" s="55">
        <v>90</v>
      </c>
      <c r="K234" s="54"/>
      <c r="L234" s="54"/>
      <c r="M234" s="69">
        <f t="shared" si="23"/>
        <v>90</v>
      </c>
      <c r="N234" s="54"/>
      <c r="O234" s="54"/>
      <c r="P234" s="54"/>
      <c r="Q234" s="54"/>
      <c r="R234" s="54"/>
      <c r="S234" s="54" t="s">
        <v>45</v>
      </c>
      <c r="T234" s="54" t="str">
        <f t="shared" si="24"/>
        <v>城关镇</v>
      </c>
    </row>
    <row r="235" s="1" customFormat="1" ht="26.1" customHeight="1" spans="1:20">
      <c r="A235" s="87"/>
      <c r="B235" s="50">
        <v>217</v>
      </c>
      <c r="C235" s="50" t="s">
        <v>508</v>
      </c>
      <c r="D235" s="50" t="s">
        <v>120</v>
      </c>
      <c r="E235" s="88" t="s">
        <v>509</v>
      </c>
      <c r="F235" s="53"/>
      <c r="G235" s="54"/>
      <c r="H235" s="55">
        <f t="shared" si="27"/>
        <v>3</v>
      </c>
      <c r="I235" s="55"/>
      <c r="J235" s="55">
        <v>3</v>
      </c>
      <c r="K235" s="54"/>
      <c r="L235" s="54"/>
      <c r="M235" s="69">
        <f t="shared" si="23"/>
        <v>3</v>
      </c>
      <c r="N235" s="54"/>
      <c r="O235" s="54"/>
      <c r="P235" s="54"/>
      <c r="Q235" s="54"/>
      <c r="R235" s="54"/>
      <c r="S235" s="54" t="s">
        <v>116</v>
      </c>
      <c r="T235" s="54" t="str">
        <f t="shared" si="24"/>
        <v>曙坪镇</v>
      </c>
    </row>
    <row r="236" s="1" customFormat="1" ht="30.95" customHeight="1" spans="1:20">
      <c r="A236" s="87"/>
      <c r="B236" s="50">
        <v>218</v>
      </c>
      <c r="C236" s="50" t="s">
        <v>510</v>
      </c>
      <c r="D236" s="50" t="s">
        <v>118</v>
      </c>
      <c r="E236" s="88" t="s">
        <v>511</v>
      </c>
      <c r="F236" s="53"/>
      <c r="G236" s="54"/>
      <c r="H236" s="55">
        <f t="shared" si="27"/>
        <v>5</v>
      </c>
      <c r="I236" s="55"/>
      <c r="J236" s="55">
        <v>5</v>
      </c>
      <c r="K236" s="54"/>
      <c r="L236" s="54"/>
      <c r="M236" s="69">
        <f t="shared" si="23"/>
        <v>5</v>
      </c>
      <c r="N236" s="54"/>
      <c r="O236" s="54"/>
      <c r="P236" s="54"/>
      <c r="Q236" s="54"/>
      <c r="R236" s="54"/>
      <c r="S236" s="54" t="s">
        <v>116</v>
      </c>
      <c r="T236" s="54" t="str">
        <f t="shared" si="24"/>
        <v>曙坪镇</v>
      </c>
    </row>
    <row r="237" s="1" customFormat="1" ht="27" customHeight="1" spans="1:20">
      <c r="A237" s="87"/>
      <c r="B237" s="50">
        <v>219</v>
      </c>
      <c r="C237" s="50" t="s">
        <v>512</v>
      </c>
      <c r="D237" s="50" t="s">
        <v>128</v>
      </c>
      <c r="E237" s="88" t="s">
        <v>513</v>
      </c>
      <c r="F237" s="53"/>
      <c r="G237" s="54"/>
      <c r="H237" s="55">
        <f t="shared" si="27"/>
        <v>5</v>
      </c>
      <c r="I237" s="55"/>
      <c r="J237" s="55">
        <v>5</v>
      </c>
      <c r="K237" s="54"/>
      <c r="L237" s="54"/>
      <c r="M237" s="69">
        <f t="shared" si="23"/>
        <v>5</v>
      </c>
      <c r="N237" s="54"/>
      <c r="O237" s="54"/>
      <c r="P237" s="54"/>
      <c r="Q237" s="54"/>
      <c r="R237" s="54"/>
      <c r="S237" s="54" t="s">
        <v>116</v>
      </c>
      <c r="T237" s="54" t="str">
        <f t="shared" si="24"/>
        <v>曙坪镇</v>
      </c>
    </row>
    <row r="238" s="1" customFormat="1" ht="36.95" customHeight="1" spans="1:21">
      <c r="A238" s="87"/>
      <c r="B238" s="50">
        <v>220</v>
      </c>
      <c r="C238" s="52" t="s">
        <v>514</v>
      </c>
      <c r="D238" s="51" t="s">
        <v>113</v>
      </c>
      <c r="E238" s="52" t="s">
        <v>515</v>
      </c>
      <c r="F238" s="54">
        <v>2018</v>
      </c>
      <c r="G238" s="54"/>
      <c r="H238" s="55">
        <f t="shared" ref="H238:H251" si="28">SUM(I238:L238)</f>
        <v>41</v>
      </c>
      <c r="I238" s="54"/>
      <c r="J238" s="54">
        <v>40</v>
      </c>
      <c r="K238" s="54"/>
      <c r="L238" s="54">
        <v>1</v>
      </c>
      <c r="M238" s="69">
        <f t="shared" ref="M238:M257" si="29">H238</f>
        <v>41</v>
      </c>
      <c r="N238" s="86"/>
      <c r="O238" s="86"/>
      <c r="P238" s="54"/>
      <c r="Q238" s="54"/>
      <c r="R238" s="72"/>
      <c r="S238" s="54" t="s">
        <v>107</v>
      </c>
      <c r="T238" s="54" t="str">
        <f t="shared" ref="T238:T257" si="30">S238</f>
        <v>上竹镇</v>
      </c>
      <c r="U238" s="107"/>
    </row>
    <row r="239" s="1" customFormat="1" ht="36.95" customHeight="1" spans="1:21">
      <c r="A239" s="87"/>
      <c r="B239" s="50">
        <v>221</v>
      </c>
      <c r="C239" s="52" t="s">
        <v>516</v>
      </c>
      <c r="D239" s="51" t="s">
        <v>225</v>
      </c>
      <c r="E239" s="52" t="s">
        <v>517</v>
      </c>
      <c r="F239" s="54">
        <v>2019</v>
      </c>
      <c r="G239" s="54"/>
      <c r="H239" s="55">
        <f t="shared" si="28"/>
        <v>15</v>
      </c>
      <c r="I239" s="54"/>
      <c r="J239" s="54">
        <v>15</v>
      </c>
      <c r="K239" s="54"/>
      <c r="L239" s="54"/>
      <c r="M239" s="69">
        <f t="shared" si="29"/>
        <v>15</v>
      </c>
      <c r="N239" s="86"/>
      <c r="O239" s="86"/>
      <c r="P239" s="54"/>
      <c r="Q239" s="54"/>
      <c r="R239" s="72"/>
      <c r="S239" s="54" t="s">
        <v>107</v>
      </c>
      <c r="T239" s="54" t="str">
        <f t="shared" si="30"/>
        <v>上竹镇</v>
      </c>
      <c r="U239" s="107"/>
    </row>
    <row r="240" s="1" customFormat="1" ht="36.95" customHeight="1" spans="1:20">
      <c r="A240" s="87"/>
      <c r="B240" s="50">
        <v>222</v>
      </c>
      <c r="C240" s="50" t="s">
        <v>518</v>
      </c>
      <c r="D240" s="50" t="s">
        <v>219</v>
      </c>
      <c r="E240" s="88" t="s">
        <v>519</v>
      </c>
      <c r="F240" s="53">
        <v>2018</v>
      </c>
      <c r="G240" s="54"/>
      <c r="H240" s="55">
        <f t="shared" si="28"/>
        <v>30</v>
      </c>
      <c r="I240" s="55">
        <v>30</v>
      </c>
      <c r="J240" s="54"/>
      <c r="K240" s="54"/>
      <c r="L240" s="54"/>
      <c r="M240" s="69">
        <f t="shared" si="29"/>
        <v>30</v>
      </c>
      <c r="N240" s="54"/>
      <c r="O240" s="54"/>
      <c r="P240" s="54"/>
      <c r="Q240" s="54"/>
      <c r="R240" s="54"/>
      <c r="S240" s="54" t="s">
        <v>90</v>
      </c>
      <c r="T240" s="54" t="str">
        <f t="shared" si="30"/>
        <v>牛头店镇</v>
      </c>
    </row>
    <row r="241" s="1" customFormat="1" ht="36.95" customHeight="1" spans="1:20">
      <c r="A241" s="87"/>
      <c r="B241" s="50">
        <v>223</v>
      </c>
      <c r="C241" s="50" t="s">
        <v>520</v>
      </c>
      <c r="D241" s="50" t="s">
        <v>85</v>
      </c>
      <c r="E241" s="52" t="s">
        <v>521</v>
      </c>
      <c r="F241" s="53">
        <v>2018</v>
      </c>
      <c r="G241" s="54"/>
      <c r="H241" s="55">
        <f t="shared" si="28"/>
        <v>36</v>
      </c>
      <c r="I241" s="55">
        <v>36</v>
      </c>
      <c r="J241" s="54"/>
      <c r="K241" s="54"/>
      <c r="L241" s="54"/>
      <c r="M241" s="69">
        <f t="shared" si="29"/>
        <v>36</v>
      </c>
      <c r="N241" s="54"/>
      <c r="O241" s="54"/>
      <c r="P241" s="54"/>
      <c r="Q241" s="54"/>
      <c r="R241" s="54"/>
      <c r="S241" s="54" t="s">
        <v>30</v>
      </c>
      <c r="T241" s="54" t="str">
        <f t="shared" si="30"/>
        <v>曾家镇</v>
      </c>
    </row>
    <row r="242" s="1" customFormat="1" ht="24.95" customHeight="1" spans="1:20">
      <c r="A242" s="87"/>
      <c r="B242" s="50">
        <v>224</v>
      </c>
      <c r="C242" s="50" t="s">
        <v>522</v>
      </c>
      <c r="D242" s="50" t="s">
        <v>102</v>
      </c>
      <c r="E242" s="52" t="s">
        <v>523</v>
      </c>
      <c r="F242" s="53">
        <v>2018</v>
      </c>
      <c r="G242" s="54"/>
      <c r="H242" s="55">
        <f t="shared" si="28"/>
        <v>86</v>
      </c>
      <c r="I242" s="55">
        <v>86</v>
      </c>
      <c r="J242" s="54"/>
      <c r="K242" s="54"/>
      <c r="L242" s="54"/>
      <c r="M242" s="69">
        <f t="shared" si="29"/>
        <v>86</v>
      </c>
      <c r="N242" s="54"/>
      <c r="O242" s="54"/>
      <c r="P242" s="54"/>
      <c r="Q242" s="54"/>
      <c r="R242" s="54"/>
      <c r="S242" s="54" t="s">
        <v>45</v>
      </c>
      <c r="T242" s="54" t="str">
        <f t="shared" si="30"/>
        <v>城关镇</v>
      </c>
    </row>
    <row r="243" s="1" customFormat="1" ht="30" customHeight="1" spans="1:20">
      <c r="A243" s="87"/>
      <c r="B243" s="50">
        <v>225</v>
      </c>
      <c r="C243" s="52" t="s">
        <v>524</v>
      </c>
      <c r="D243" s="50" t="s">
        <v>386</v>
      </c>
      <c r="E243" s="52" t="s">
        <v>525</v>
      </c>
      <c r="F243" s="53">
        <v>2018</v>
      </c>
      <c r="G243" s="54"/>
      <c r="H243" s="55">
        <f t="shared" si="28"/>
        <v>15</v>
      </c>
      <c r="I243" s="55"/>
      <c r="J243" s="55">
        <v>15</v>
      </c>
      <c r="K243" s="54"/>
      <c r="L243" s="54"/>
      <c r="M243" s="69">
        <f t="shared" si="29"/>
        <v>15</v>
      </c>
      <c r="N243" s="54"/>
      <c r="O243" s="54"/>
      <c r="P243" s="54"/>
      <c r="Q243" s="54"/>
      <c r="R243" s="54"/>
      <c r="S243" s="54" t="s">
        <v>30</v>
      </c>
      <c r="T243" s="54" t="str">
        <f t="shared" si="30"/>
        <v>曾家镇</v>
      </c>
    </row>
    <row r="244" s="1" customFormat="1" ht="30" customHeight="1" spans="1:20">
      <c r="A244" s="87"/>
      <c r="B244" s="50">
        <v>226</v>
      </c>
      <c r="C244" s="52" t="s">
        <v>526</v>
      </c>
      <c r="D244" s="50" t="s">
        <v>299</v>
      </c>
      <c r="E244" s="52" t="s">
        <v>527</v>
      </c>
      <c r="F244" s="53">
        <v>2018</v>
      </c>
      <c r="G244" s="54"/>
      <c r="H244" s="55">
        <f t="shared" si="28"/>
        <v>20</v>
      </c>
      <c r="I244" s="55"/>
      <c r="J244" s="55">
        <v>20</v>
      </c>
      <c r="K244" s="54"/>
      <c r="L244" s="54"/>
      <c r="M244" s="69">
        <f t="shared" si="29"/>
        <v>20</v>
      </c>
      <c r="N244" s="54"/>
      <c r="O244" s="54"/>
      <c r="P244" s="54"/>
      <c r="Q244" s="54"/>
      <c r="R244" s="54"/>
      <c r="S244" s="54" t="s">
        <v>150</v>
      </c>
      <c r="T244" s="54" t="str">
        <f t="shared" si="30"/>
        <v>华坪镇</v>
      </c>
    </row>
    <row r="245" s="11" customFormat="1" ht="30.95" customHeight="1" spans="1:21">
      <c r="A245" s="87"/>
      <c r="B245" s="50">
        <v>227</v>
      </c>
      <c r="C245" s="50" t="s">
        <v>528</v>
      </c>
      <c r="D245" s="50" t="s">
        <v>100</v>
      </c>
      <c r="E245" s="52" t="s">
        <v>529</v>
      </c>
      <c r="F245" s="53">
        <v>2018</v>
      </c>
      <c r="G245" s="54"/>
      <c r="H245" s="55">
        <f t="shared" si="28"/>
        <v>90</v>
      </c>
      <c r="I245" s="55">
        <v>90</v>
      </c>
      <c r="J245" s="54"/>
      <c r="K245" s="54"/>
      <c r="L245" s="54"/>
      <c r="M245" s="69">
        <f t="shared" si="29"/>
        <v>90</v>
      </c>
      <c r="N245" s="54"/>
      <c r="O245" s="54"/>
      <c r="P245" s="54"/>
      <c r="Q245" s="54"/>
      <c r="R245" s="54"/>
      <c r="S245" s="54" t="s">
        <v>45</v>
      </c>
      <c r="T245" s="54" t="str">
        <f t="shared" si="30"/>
        <v>城关镇</v>
      </c>
      <c r="U245" s="7"/>
    </row>
    <row r="246" s="4" customFormat="1" ht="30.95" customHeight="1" spans="1:20">
      <c r="A246" s="87"/>
      <c r="B246" s="50">
        <v>228</v>
      </c>
      <c r="C246" s="50" t="s">
        <v>530</v>
      </c>
      <c r="D246" s="50" t="s">
        <v>531</v>
      </c>
      <c r="E246" s="52" t="s">
        <v>532</v>
      </c>
      <c r="F246" s="53">
        <v>2018</v>
      </c>
      <c r="G246" s="54"/>
      <c r="H246" s="55">
        <f t="shared" si="28"/>
        <v>220</v>
      </c>
      <c r="I246" s="55">
        <v>0.87</v>
      </c>
      <c r="J246" s="55"/>
      <c r="K246" s="55"/>
      <c r="L246" s="55">
        <v>219.13</v>
      </c>
      <c r="M246" s="69">
        <f t="shared" si="29"/>
        <v>220</v>
      </c>
      <c r="N246" s="54"/>
      <c r="O246" s="54"/>
      <c r="P246" s="54"/>
      <c r="Q246" s="54"/>
      <c r="R246" s="54"/>
      <c r="S246" s="54" t="s">
        <v>533</v>
      </c>
      <c r="T246" s="54" t="str">
        <f t="shared" si="30"/>
        <v>发改局</v>
      </c>
    </row>
    <row r="247" s="4" customFormat="1" ht="27" customHeight="1" spans="1:20">
      <c r="A247" s="87"/>
      <c r="B247" s="50">
        <v>229</v>
      </c>
      <c r="C247" s="50" t="s">
        <v>534</v>
      </c>
      <c r="D247" s="50" t="s">
        <v>531</v>
      </c>
      <c r="E247" s="52" t="s">
        <v>535</v>
      </c>
      <c r="F247" s="53">
        <v>2018</v>
      </c>
      <c r="G247" s="54"/>
      <c r="H247" s="55">
        <f t="shared" si="28"/>
        <v>72</v>
      </c>
      <c r="I247" s="55">
        <v>72</v>
      </c>
      <c r="J247" s="55"/>
      <c r="K247" s="55"/>
      <c r="L247" s="54"/>
      <c r="M247" s="69">
        <f t="shared" si="29"/>
        <v>72</v>
      </c>
      <c r="N247" s="54"/>
      <c r="O247" s="54"/>
      <c r="P247" s="54"/>
      <c r="Q247" s="54"/>
      <c r="R247" s="54"/>
      <c r="S247" s="54" t="s">
        <v>533</v>
      </c>
      <c r="T247" s="54" t="str">
        <f t="shared" si="30"/>
        <v>发改局</v>
      </c>
    </row>
    <row r="248" s="1" customFormat="1" ht="27.95" customHeight="1" spans="1:20">
      <c r="A248" s="87"/>
      <c r="B248" s="50">
        <v>230</v>
      </c>
      <c r="C248" s="50" t="s">
        <v>536</v>
      </c>
      <c r="D248" s="50" t="s">
        <v>50</v>
      </c>
      <c r="E248" s="52" t="s">
        <v>536</v>
      </c>
      <c r="F248" s="53">
        <v>2018</v>
      </c>
      <c r="G248" s="54"/>
      <c r="H248" s="55">
        <f t="shared" si="28"/>
        <v>56</v>
      </c>
      <c r="I248" s="55">
        <v>56</v>
      </c>
      <c r="J248" s="54"/>
      <c r="K248" s="54"/>
      <c r="L248" s="54"/>
      <c r="M248" s="69">
        <f t="shared" si="29"/>
        <v>56</v>
      </c>
      <c r="N248" s="54"/>
      <c r="O248" s="54"/>
      <c r="P248" s="54"/>
      <c r="Q248" s="54"/>
      <c r="R248" s="54"/>
      <c r="S248" s="54" t="s">
        <v>537</v>
      </c>
      <c r="T248" s="54" t="str">
        <f t="shared" si="30"/>
        <v>全县各镇</v>
      </c>
    </row>
    <row r="249" s="1" customFormat="1" ht="30" customHeight="1" spans="1:20">
      <c r="A249" s="87" t="s">
        <v>318</v>
      </c>
      <c r="B249" s="50">
        <v>231</v>
      </c>
      <c r="C249" s="50" t="s">
        <v>538</v>
      </c>
      <c r="D249" s="50" t="s">
        <v>50</v>
      </c>
      <c r="E249" s="52" t="s">
        <v>539</v>
      </c>
      <c r="F249" s="53">
        <v>2018</v>
      </c>
      <c r="G249" s="54"/>
      <c r="H249" s="55">
        <f t="shared" si="28"/>
        <v>50</v>
      </c>
      <c r="I249" s="55">
        <v>50</v>
      </c>
      <c r="J249" s="54"/>
      <c r="K249" s="54"/>
      <c r="L249" s="54"/>
      <c r="M249" s="69">
        <f t="shared" si="29"/>
        <v>50</v>
      </c>
      <c r="N249" s="54"/>
      <c r="O249" s="54"/>
      <c r="P249" s="54"/>
      <c r="Q249" s="54"/>
      <c r="R249" s="54"/>
      <c r="S249" s="54" t="s">
        <v>537</v>
      </c>
      <c r="T249" s="54" t="str">
        <f t="shared" si="30"/>
        <v>全县各镇</v>
      </c>
    </row>
    <row r="250" s="12" customFormat="1" ht="26.1" customHeight="1" spans="1:21">
      <c r="A250" s="87"/>
      <c r="B250" s="50">
        <v>232</v>
      </c>
      <c r="C250" s="50" t="s">
        <v>540</v>
      </c>
      <c r="D250" s="50" t="s">
        <v>50</v>
      </c>
      <c r="E250" s="52" t="s">
        <v>540</v>
      </c>
      <c r="F250" s="53">
        <v>2018</v>
      </c>
      <c r="G250" s="54"/>
      <c r="H250" s="55">
        <f t="shared" si="28"/>
        <v>80</v>
      </c>
      <c r="I250" s="55">
        <v>80</v>
      </c>
      <c r="J250" s="54"/>
      <c r="K250" s="54"/>
      <c r="L250" s="54"/>
      <c r="M250" s="69">
        <f t="shared" si="29"/>
        <v>80</v>
      </c>
      <c r="N250" s="54"/>
      <c r="O250" s="54"/>
      <c r="P250" s="54"/>
      <c r="Q250" s="54"/>
      <c r="R250" s="54"/>
      <c r="S250" s="54" t="s">
        <v>537</v>
      </c>
      <c r="T250" s="54" t="str">
        <f t="shared" si="30"/>
        <v>全县各镇</v>
      </c>
      <c r="U250" s="1"/>
    </row>
    <row r="251" s="12" customFormat="1" ht="29.1" customHeight="1" spans="1:21">
      <c r="A251" s="87"/>
      <c r="B251" s="50">
        <v>233</v>
      </c>
      <c r="C251" s="50" t="s">
        <v>541</v>
      </c>
      <c r="D251" s="50" t="s">
        <v>50</v>
      </c>
      <c r="E251" s="52" t="s">
        <v>541</v>
      </c>
      <c r="F251" s="53">
        <v>2018</v>
      </c>
      <c r="G251" s="54"/>
      <c r="H251" s="55">
        <f t="shared" si="28"/>
        <v>160</v>
      </c>
      <c r="I251" s="55">
        <v>160</v>
      </c>
      <c r="J251" s="54"/>
      <c r="K251" s="54"/>
      <c r="L251" s="54"/>
      <c r="M251" s="69">
        <f t="shared" si="29"/>
        <v>160</v>
      </c>
      <c r="N251" s="54"/>
      <c r="O251" s="54"/>
      <c r="P251" s="54"/>
      <c r="Q251" s="54"/>
      <c r="R251" s="54"/>
      <c r="S251" s="54" t="s">
        <v>537</v>
      </c>
      <c r="T251" s="54" t="str">
        <f t="shared" si="30"/>
        <v>全县各镇</v>
      </c>
      <c r="U251" s="1"/>
    </row>
    <row r="252" s="13" customFormat="1" ht="18.95" customHeight="1" spans="1:21">
      <c r="A252" s="87"/>
      <c r="B252" s="38"/>
      <c r="C252" s="40" t="s">
        <v>542</v>
      </c>
      <c r="D252" s="40"/>
      <c r="E252" s="41"/>
      <c r="F252" s="57">
        <v>2018</v>
      </c>
      <c r="G252" s="42"/>
      <c r="H252" s="59">
        <f t="shared" ref="H252:R252" si="31">SUM(H253:H253)</f>
        <v>546</v>
      </c>
      <c r="I252" s="59">
        <f t="shared" si="31"/>
        <v>546</v>
      </c>
      <c r="J252" s="42">
        <f t="shared" si="31"/>
        <v>0</v>
      </c>
      <c r="K252" s="42">
        <f t="shared" si="31"/>
        <v>0</v>
      </c>
      <c r="L252" s="42">
        <f t="shared" si="31"/>
        <v>0</v>
      </c>
      <c r="M252" s="68">
        <f t="shared" si="29"/>
        <v>546</v>
      </c>
      <c r="N252" s="42">
        <f t="shared" si="31"/>
        <v>0</v>
      </c>
      <c r="O252" s="42">
        <f t="shared" si="31"/>
        <v>0</v>
      </c>
      <c r="P252" s="42">
        <f t="shared" si="31"/>
        <v>0</v>
      </c>
      <c r="Q252" s="42">
        <f t="shared" si="31"/>
        <v>0</v>
      </c>
      <c r="R252" s="42">
        <f t="shared" si="31"/>
        <v>0</v>
      </c>
      <c r="S252" s="42"/>
      <c r="T252" s="83">
        <f t="shared" si="30"/>
        <v>0</v>
      </c>
      <c r="U252" s="85"/>
    </row>
    <row r="253" s="13" customFormat="1" ht="26.1" customHeight="1" spans="1:21">
      <c r="A253" s="87"/>
      <c r="B253" s="50">
        <v>234</v>
      </c>
      <c r="C253" s="50" t="s">
        <v>543</v>
      </c>
      <c r="D253" s="50" t="s">
        <v>174</v>
      </c>
      <c r="E253" s="52" t="s">
        <v>544</v>
      </c>
      <c r="F253" s="53">
        <v>2018</v>
      </c>
      <c r="G253" s="54"/>
      <c r="H253" s="55">
        <f>SUM(I253:L253)</f>
        <v>546</v>
      </c>
      <c r="I253" s="55">
        <v>546</v>
      </c>
      <c r="J253" s="54"/>
      <c r="K253" s="54"/>
      <c r="L253" s="54"/>
      <c r="M253" s="69">
        <f t="shared" si="29"/>
        <v>546</v>
      </c>
      <c r="N253" s="54"/>
      <c r="O253" s="54"/>
      <c r="P253" s="54"/>
      <c r="Q253" s="54"/>
      <c r="R253" s="54"/>
      <c r="S253" s="54" t="s">
        <v>30</v>
      </c>
      <c r="T253" s="54" t="str">
        <f t="shared" si="30"/>
        <v>曾家镇</v>
      </c>
      <c r="U253" s="1"/>
    </row>
    <row r="254" s="2" customFormat="1" ht="30.95" customHeight="1" spans="1:21">
      <c r="A254" s="87"/>
      <c r="B254" s="40"/>
      <c r="C254" s="40" t="s">
        <v>545</v>
      </c>
      <c r="D254" s="40"/>
      <c r="E254" s="41"/>
      <c r="F254" s="42"/>
      <c r="G254" s="42"/>
      <c r="H254" s="59">
        <f>H255+H256</f>
        <v>105.2</v>
      </c>
      <c r="I254" s="59">
        <f>I255+I256</f>
        <v>105.2</v>
      </c>
      <c r="J254" s="42"/>
      <c r="K254" s="42"/>
      <c r="L254" s="42"/>
      <c r="M254" s="68">
        <f t="shared" si="29"/>
        <v>105.2</v>
      </c>
      <c r="N254" s="42"/>
      <c r="O254" s="42"/>
      <c r="P254" s="42"/>
      <c r="Q254" s="42"/>
      <c r="R254" s="42"/>
      <c r="S254" s="42"/>
      <c r="T254" s="83">
        <f t="shared" si="30"/>
        <v>0</v>
      </c>
      <c r="U254" s="108"/>
    </row>
    <row r="255" s="1" customFormat="1" ht="43.2" spans="1:20">
      <c r="A255" s="87"/>
      <c r="B255" s="50">
        <v>235</v>
      </c>
      <c r="C255" s="50" t="s">
        <v>546</v>
      </c>
      <c r="D255" s="50" t="s">
        <v>547</v>
      </c>
      <c r="E255" s="52" t="s">
        <v>548</v>
      </c>
      <c r="F255" s="54"/>
      <c r="G255" s="54"/>
      <c r="H255" s="55">
        <f>SUM(I255:L255)</f>
        <v>27.6</v>
      </c>
      <c r="I255" s="55">
        <v>27.6</v>
      </c>
      <c r="J255" s="54"/>
      <c r="K255" s="54"/>
      <c r="L255" s="54"/>
      <c r="M255" s="69">
        <f t="shared" si="29"/>
        <v>27.6</v>
      </c>
      <c r="N255" s="54"/>
      <c r="O255" s="54"/>
      <c r="P255" s="54"/>
      <c r="Q255" s="54"/>
      <c r="R255" s="54"/>
      <c r="S255" s="54" t="s">
        <v>549</v>
      </c>
      <c r="T255" s="54" t="str">
        <f t="shared" si="30"/>
        <v>电力局</v>
      </c>
    </row>
    <row r="256" s="1" customFormat="1" ht="18" customHeight="1" spans="1:20">
      <c r="A256" s="87"/>
      <c r="B256" s="50">
        <v>236</v>
      </c>
      <c r="C256" s="50" t="s">
        <v>550</v>
      </c>
      <c r="D256" s="50" t="s">
        <v>174</v>
      </c>
      <c r="E256" s="52" t="s">
        <v>551</v>
      </c>
      <c r="F256" s="54"/>
      <c r="G256" s="54"/>
      <c r="H256" s="55">
        <f>SUM(I256:L256)</f>
        <v>77.6</v>
      </c>
      <c r="I256" s="55">
        <v>77.6</v>
      </c>
      <c r="J256" s="54"/>
      <c r="K256" s="54"/>
      <c r="L256" s="54"/>
      <c r="M256" s="69">
        <f t="shared" si="29"/>
        <v>77.6</v>
      </c>
      <c r="N256" s="54"/>
      <c r="O256" s="54"/>
      <c r="P256" s="54"/>
      <c r="Q256" s="54"/>
      <c r="R256" s="54"/>
      <c r="S256" s="54" t="s">
        <v>549</v>
      </c>
      <c r="T256" s="54" t="str">
        <f t="shared" si="30"/>
        <v>电力局</v>
      </c>
    </row>
    <row r="257" s="2" customFormat="1" ht="32.4" spans="1:21">
      <c r="A257" s="87"/>
      <c r="B257" s="50">
        <v>237</v>
      </c>
      <c r="C257" s="40" t="s">
        <v>552</v>
      </c>
      <c r="D257" s="40"/>
      <c r="E257" s="41" t="s">
        <v>553</v>
      </c>
      <c r="F257" s="42"/>
      <c r="G257" s="42"/>
      <c r="H257" s="59">
        <f>SUM(I257:L257)</f>
        <v>100</v>
      </c>
      <c r="I257" s="59"/>
      <c r="J257" s="42">
        <v>100</v>
      </c>
      <c r="K257" s="42"/>
      <c r="L257" s="42"/>
      <c r="M257" s="68">
        <f t="shared" si="29"/>
        <v>100</v>
      </c>
      <c r="N257" s="42"/>
      <c r="O257" s="42"/>
      <c r="P257" s="42"/>
      <c r="Q257" s="42"/>
      <c r="R257" s="42"/>
      <c r="S257" s="42" t="s">
        <v>554</v>
      </c>
      <c r="T257" s="83" t="str">
        <f t="shared" si="30"/>
        <v>环保局</v>
      </c>
      <c r="U257" s="108"/>
    </row>
    <row r="258" spans="1:20">
      <c r="A258" s="14" t="s">
        <v>555</v>
      </c>
      <c r="B258" s="14"/>
      <c r="C258" s="14"/>
      <c r="D258" s="14"/>
      <c r="E258" s="14"/>
      <c r="F258" s="14"/>
      <c r="G258" s="14"/>
      <c r="H258" s="14"/>
      <c r="I258" s="14"/>
      <c r="J258" s="14"/>
      <c r="K258" s="14"/>
      <c r="L258" s="14"/>
      <c r="M258" s="14"/>
      <c r="N258" s="14"/>
      <c r="O258" s="14"/>
      <c r="P258" s="14"/>
      <c r="Q258" s="14"/>
      <c r="R258" s="14"/>
      <c r="S258" s="14"/>
      <c r="T258" s="14"/>
    </row>
    <row r="259" ht="14.4" spans="1:20">
      <c r="A259" s="109" t="s">
        <v>24</v>
      </c>
      <c r="B259" s="109"/>
      <c r="C259" s="109"/>
      <c r="D259" s="109"/>
      <c r="E259" s="110"/>
      <c r="F259" s="109"/>
      <c r="G259" s="111"/>
      <c r="H259" s="112">
        <f t="shared" ref="H259:H261" si="32">J259</f>
        <v>202</v>
      </c>
      <c r="I259" s="112"/>
      <c r="J259" s="112">
        <f>J260+J276</f>
        <v>202</v>
      </c>
      <c r="K259" s="133"/>
      <c r="L259" s="133"/>
      <c r="M259" s="133"/>
      <c r="N259" s="133"/>
      <c r="O259" s="133"/>
      <c r="P259" s="133"/>
      <c r="Q259" s="133"/>
      <c r="R259" s="133"/>
      <c r="S259" s="133"/>
      <c r="T259" s="109"/>
    </row>
    <row r="260" ht="14.4" spans="1:20">
      <c r="A260" s="113"/>
      <c r="B260" s="113"/>
      <c r="C260" s="114" t="s">
        <v>20</v>
      </c>
      <c r="D260" s="114"/>
      <c r="E260" s="115"/>
      <c r="F260" s="114"/>
      <c r="G260" s="116"/>
      <c r="H260" s="117">
        <f t="shared" si="32"/>
        <v>122</v>
      </c>
      <c r="I260" s="117"/>
      <c r="J260" s="117">
        <f>J261+J269+J273</f>
        <v>122</v>
      </c>
      <c r="K260" s="128"/>
      <c r="L260" s="128"/>
      <c r="M260" s="128"/>
      <c r="N260" s="128"/>
      <c r="O260" s="128"/>
      <c r="P260" s="128"/>
      <c r="Q260" s="128"/>
      <c r="R260" s="128"/>
      <c r="S260" s="128"/>
      <c r="T260" s="113"/>
    </row>
    <row r="261" ht="24" spans="1:20">
      <c r="A261" s="113"/>
      <c r="B261" s="118"/>
      <c r="C261" s="119" t="s">
        <v>556</v>
      </c>
      <c r="D261" s="120" t="s">
        <v>50</v>
      </c>
      <c r="E261" s="121" t="s">
        <v>557</v>
      </c>
      <c r="F261" s="122">
        <v>2018</v>
      </c>
      <c r="G261" s="123">
        <v>150</v>
      </c>
      <c r="H261" s="124">
        <f t="shared" si="32"/>
        <v>58</v>
      </c>
      <c r="I261" s="124"/>
      <c r="J261" s="124">
        <v>58</v>
      </c>
      <c r="K261" s="134"/>
      <c r="L261" s="135"/>
      <c r="M261" s="120"/>
      <c r="N261" s="120"/>
      <c r="O261" s="135"/>
      <c r="P261" s="135"/>
      <c r="Q261" s="135"/>
      <c r="R261" s="135"/>
      <c r="S261" s="120" t="s">
        <v>558</v>
      </c>
      <c r="T261" s="120" t="s">
        <v>52</v>
      </c>
    </row>
    <row r="262" ht="36" spans="1:20">
      <c r="A262" s="113"/>
      <c r="B262" s="118">
        <v>1</v>
      </c>
      <c r="C262" s="125" t="s">
        <v>559</v>
      </c>
      <c r="D262" s="118" t="s">
        <v>30</v>
      </c>
      <c r="E262" s="125" t="s">
        <v>560</v>
      </c>
      <c r="F262" s="125"/>
      <c r="G262" s="125"/>
      <c r="H262" s="126">
        <v>13</v>
      </c>
      <c r="I262" s="126"/>
      <c r="J262" s="126">
        <v>13</v>
      </c>
      <c r="K262" s="126"/>
      <c r="L262" s="125"/>
      <c r="M262" s="125"/>
      <c r="N262" s="125"/>
      <c r="O262" s="125"/>
      <c r="P262" s="125"/>
      <c r="Q262" s="125"/>
      <c r="R262" s="125"/>
      <c r="S262" s="118" t="s">
        <v>30</v>
      </c>
      <c r="T262" s="118" t="s">
        <v>52</v>
      </c>
    </row>
    <row r="263" ht="36" spans="1:20">
      <c r="A263" s="113"/>
      <c r="B263" s="118">
        <v>2</v>
      </c>
      <c r="C263" s="125" t="s">
        <v>561</v>
      </c>
      <c r="D263" s="118" t="s">
        <v>33</v>
      </c>
      <c r="E263" s="125" t="s">
        <v>560</v>
      </c>
      <c r="F263" s="125"/>
      <c r="G263" s="125"/>
      <c r="H263" s="126">
        <v>7</v>
      </c>
      <c r="I263" s="126"/>
      <c r="J263" s="126">
        <v>7</v>
      </c>
      <c r="K263" s="126"/>
      <c r="L263" s="125"/>
      <c r="M263" s="125"/>
      <c r="N263" s="125"/>
      <c r="O263" s="125"/>
      <c r="P263" s="125"/>
      <c r="Q263" s="125"/>
      <c r="R263" s="125"/>
      <c r="S263" s="118" t="s">
        <v>562</v>
      </c>
      <c r="T263" s="118" t="s">
        <v>52</v>
      </c>
    </row>
    <row r="264" ht="36" spans="1:20">
      <c r="A264" s="113"/>
      <c r="B264" s="118">
        <v>3</v>
      </c>
      <c r="C264" s="125" t="s">
        <v>563</v>
      </c>
      <c r="D264" s="118" t="s">
        <v>35</v>
      </c>
      <c r="E264" s="125" t="s">
        <v>560</v>
      </c>
      <c r="F264" s="125"/>
      <c r="G264" s="125"/>
      <c r="H264" s="126">
        <v>9</v>
      </c>
      <c r="I264" s="126"/>
      <c r="J264" s="126">
        <v>9</v>
      </c>
      <c r="K264" s="126"/>
      <c r="L264" s="125"/>
      <c r="M264" s="125"/>
      <c r="N264" s="125"/>
      <c r="O264" s="125"/>
      <c r="P264" s="125"/>
      <c r="Q264" s="125"/>
      <c r="R264" s="125"/>
      <c r="S264" s="118" t="s">
        <v>45</v>
      </c>
      <c r="T264" s="118" t="s">
        <v>52</v>
      </c>
    </row>
    <row r="265" ht="36" spans="1:20">
      <c r="A265" s="113"/>
      <c r="B265" s="118">
        <v>4</v>
      </c>
      <c r="C265" s="125" t="s">
        <v>564</v>
      </c>
      <c r="D265" s="118" t="s">
        <v>37</v>
      </c>
      <c r="E265" s="125" t="s">
        <v>560</v>
      </c>
      <c r="F265" s="125"/>
      <c r="G265" s="125"/>
      <c r="H265" s="126">
        <v>6</v>
      </c>
      <c r="I265" s="126"/>
      <c r="J265" s="126">
        <v>6</v>
      </c>
      <c r="K265" s="126"/>
      <c r="L265" s="125"/>
      <c r="M265" s="125"/>
      <c r="N265" s="125"/>
      <c r="O265" s="125"/>
      <c r="P265" s="125"/>
      <c r="Q265" s="125"/>
      <c r="R265" s="125"/>
      <c r="S265" s="118" t="s">
        <v>107</v>
      </c>
      <c r="T265" s="118" t="s">
        <v>52</v>
      </c>
    </row>
    <row r="266" ht="36" spans="1:20">
      <c r="A266" s="113"/>
      <c r="B266" s="118">
        <v>5</v>
      </c>
      <c r="C266" s="125" t="s">
        <v>565</v>
      </c>
      <c r="D266" s="118" t="s">
        <v>39</v>
      </c>
      <c r="E266" s="125" t="s">
        <v>560</v>
      </c>
      <c r="F266" s="125"/>
      <c r="G266" s="125"/>
      <c r="H266" s="126">
        <v>11</v>
      </c>
      <c r="I266" s="126"/>
      <c r="J266" s="126">
        <v>11</v>
      </c>
      <c r="K266" s="126"/>
      <c r="L266" s="125"/>
      <c r="M266" s="125"/>
      <c r="N266" s="125"/>
      <c r="O266" s="125"/>
      <c r="P266" s="125"/>
      <c r="Q266" s="125"/>
      <c r="R266" s="125"/>
      <c r="S266" s="118" t="s">
        <v>116</v>
      </c>
      <c r="T266" s="118" t="s">
        <v>52</v>
      </c>
    </row>
    <row r="267" ht="36" spans="1:20">
      <c r="A267" s="113"/>
      <c r="B267" s="118">
        <v>6</v>
      </c>
      <c r="C267" s="125" t="s">
        <v>566</v>
      </c>
      <c r="D267" s="118" t="s">
        <v>41</v>
      </c>
      <c r="E267" s="125" t="s">
        <v>560</v>
      </c>
      <c r="F267" s="125"/>
      <c r="G267" s="125"/>
      <c r="H267" s="126">
        <v>8</v>
      </c>
      <c r="I267" s="126"/>
      <c r="J267" s="126">
        <v>8</v>
      </c>
      <c r="K267" s="126"/>
      <c r="L267" s="125"/>
      <c r="M267" s="125"/>
      <c r="N267" s="125"/>
      <c r="O267" s="125"/>
      <c r="P267" s="125"/>
      <c r="Q267" s="125"/>
      <c r="R267" s="125"/>
      <c r="S267" s="118" t="s">
        <v>131</v>
      </c>
      <c r="T267" s="118" t="s">
        <v>52</v>
      </c>
    </row>
    <row r="268" ht="36" spans="1:20">
      <c r="A268" s="113"/>
      <c r="B268" s="118">
        <v>7</v>
      </c>
      <c r="C268" s="125" t="s">
        <v>567</v>
      </c>
      <c r="D268" s="118" t="s">
        <v>43</v>
      </c>
      <c r="E268" s="125" t="s">
        <v>560</v>
      </c>
      <c r="F268" s="125"/>
      <c r="G268" s="125"/>
      <c r="H268" s="126">
        <v>4</v>
      </c>
      <c r="I268" s="126"/>
      <c r="J268" s="126">
        <v>4</v>
      </c>
      <c r="K268" s="126"/>
      <c r="L268" s="125"/>
      <c r="M268" s="125"/>
      <c r="N268" s="125"/>
      <c r="O268" s="125"/>
      <c r="P268" s="125"/>
      <c r="Q268" s="125"/>
      <c r="R268" s="125"/>
      <c r="S268" s="118" t="s">
        <v>150</v>
      </c>
      <c r="T268" s="118" t="s">
        <v>52</v>
      </c>
    </row>
    <row r="269" ht="108" spans="1:20">
      <c r="A269" s="113"/>
      <c r="B269" s="118"/>
      <c r="C269" s="120" t="s">
        <v>568</v>
      </c>
      <c r="D269" s="120" t="s">
        <v>569</v>
      </c>
      <c r="E269" s="122" t="s">
        <v>570</v>
      </c>
      <c r="F269" s="120">
        <v>2018</v>
      </c>
      <c r="G269" s="123">
        <v>50</v>
      </c>
      <c r="H269" s="124">
        <f t="shared" ref="H269:H277" si="33">J269</f>
        <v>6</v>
      </c>
      <c r="I269" s="124"/>
      <c r="J269" s="124">
        <v>6</v>
      </c>
      <c r="K269" s="135"/>
      <c r="L269" s="120"/>
      <c r="M269" s="120"/>
      <c r="N269" s="135"/>
      <c r="O269" s="135"/>
      <c r="P269" s="135"/>
      <c r="Q269" s="135"/>
      <c r="R269" s="120"/>
      <c r="S269" s="120" t="s">
        <v>571</v>
      </c>
      <c r="T269" s="120" t="s">
        <v>572</v>
      </c>
    </row>
    <row r="270" ht="36" spans="1:20">
      <c r="A270" s="113"/>
      <c r="B270" s="127">
        <v>8</v>
      </c>
      <c r="C270" s="125" t="s">
        <v>573</v>
      </c>
      <c r="D270" s="118" t="s">
        <v>228</v>
      </c>
      <c r="E270" s="125" t="s">
        <v>574</v>
      </c>
      <c r="F270" s="125"/>
      <c r="G270" s="125"/>
      <c r="H270" s="126">
        <v>2</v>
      </c>
      <c r="I270" s="126"/>
      <c r="J270" s="126">
        <v>2</v>
      </c>
      <c r="K270" s="125"/>
      <c r="L270" s="125"/>
      <c r="M270" s="125"/>
      <c r="N270" s="125"/>
      <c r="O270" s="125"/>
      <c r="P270" s="125"/>
      <c r="Q270" s="125"/>
      <c r="R270" s="125"/>
      <c r="S270" s="118" t="s">
        <v>228</v>
      </c>
      <c r="T270" s="118" t="s">
        <v>572</v>
      </c>
    </row>
    <row r="271" ht="36" spans="1:20">
      <c r="A271" s="113"/>
      <c r="B271" s="127">
        <v>9</v>
      </c>
      <c r="C271" s="125" t="s">
        <v>575</v>
      </c>
      <c r="D271" s="118" t="s">
        <v>299</v>
      </c>
      <c r="E271" s="125" t="s">
        <v>576</v>
      </c>
      <c r="F271" s="125"/>
      <c r="G271" s="125"/>
      <c r="H271" s="126">
        <v>2</v>
      </c>
      <c r="I271" s="126"/>
      <c r="J271" s="126">
        <v>2</v>
      </c>
      <c r="K271" s="125"/>
      <c r="L271" s="125"/>
      <c r="M271" s="125"/>
      <c r="N271" s="125"/>
      <c r="O271" s="125"/>
      <c r="P271" s="125"/>
      <c r="Q271" s="125"/>
      <c r="R271" s="125"/>
      <c r="S271" s="118" t="s">
        <v>299</v>
      </c>
      <c r="T271" s="118" t="s">
        <v>572</v>
      </c>
    </row>
    <row r="272" ht="36" spans="1:20">
      <c r="A272" s="113"/>
      <c r="B272" s="127">
        <v>10</v>
      </c>
      <c r="C272" s="125" t="s">
        <v>577</v>
      </c>
      <c r="D272" s="118" t="s">
        <v>242</v>
      </c>
      <c r="E272" s="125" t="s">
        <v>578</v>
      </c>
      <c r="F272" s="125"/>
      <c r="G272" s="125"/>
      <c r="H272" s="126">
        <v>2</v>
      </c>
      <c r="I272" s="126"/>
      <c r="J272" s="126">
        <v>2</v>
      </c>
      <c r="K272" s="125"/>
      <c r="L272" s="125"/>
      <c r="M272" s="125"/>
      <c r="N272" s="125"/>
      <c r="O272" s="125"/>
      <c r="P272" s="125"/>
      <c r="Q272" s="125"/>
      <c r="R272" s="125"/>
      <c r="S272" s="118" t="s">
        <v>242</v>
      </c>
      <c r="T272" s="118" t="s">
        <v>572</v>
      </c>
    </row>
    <row r="273" ht="24" spans="1:20">
      <c r="A273" s="113"/>
      <c r="B273" s="127"/>
      <c r="C273" s="120" t="s">
        <v>579</v>
      </c>
      <c r="D273" s="120" t="s">
        <v>45</v>
      </c>
      <c r="E273" s="122" t="s">
        <v>580</v>
      </c>
      <c r="F273" s="120"/>
      <c r="G273" s="123"/>
      <c r="H273" s="124">
        <f t="shared" si="33"/>
        <v>58</v>
      </c>
      <c r="I273" s="124"/>
      <c r="J273" s="124">
        <f>J274+J275</f>
        <v>58</v>
      </c>
      <c r="K273" s="135"/>
      <c r="L273" s="120"/>
      <c r="M273" s="120"/>
      <c r="N273" s="135"/>
      <c r="O273" s="135"/>
      <c r="P273" s="135"/>
      <c r="Q273" s="135"/>
      <c r="R273" s="120"/>
      <c r="S273" s="120" t="s">
        <v>45</v>
      </c>
      <c r="T273" s="120" t="s">
        <v>581</v>
      </c>
    </row>
    <row r="274" ht="36" spans="1:20">
      <c r="A274" s="128"/>
      <c r="B274" s="118">
        <v>11</v>
      </c>
      <c r="C274" s="125" t="s">
        <v>582</v>
      </c>
      <c r="D274" s="118" t="s">
        <v>98</v>
      </c>
      <c r="E274" s="125" t="s">
        <v>583</v>
      </c>
      <c r="F274" s="125">
        <v>2018</v>
      </c>
      <c r="G274" s="125">
        <v>30</v>
      </c>
      <c r="H274" s="126">
        <f t="shared" si="33"/>
        <v>28</v>
      </c>
      <c r="I274" s="126"/>
      <c r="J274" s="126">
        <v>28</v>
      </c>
      <c r="K274" s="125"/>
      <c r="L274" s="125"/>
      <c r="M274" s="125"/>
      <c r="N274" s="125"/>
      <c r="O274" s="125"/>
      <c r="P274" s="125"/>
      <c r="Q274" s="125"/>
      <c r="R274" s="125"/>
      <c r="S274" s="118" t="s">
        <v>45</v>
      </c>
      <c r="T274" s="118" t="s">
        <v>581</v>
      </c>
    </row>
    <row r="275" ht="24" spans="1:20">
      <c r="A275" s="128"/>
      <c r="B275" s="118">
        <v>12</v>
      </c>
      <c r="C275" s="125" t="s">
        <v>187</v>
      </c>
      <c r="D275" s="118" t="s">
        <v>181</v>
      </c>
      <c r="E275" s="125" t="s">
        <v>584</v>
      </c>
      <c r="F275" s="125">
        <v>2018</v>
      </c>
      <c r="G275" s="125">
        <v>21</v>
      </c>
      <c r="H275" s="126">
        <f t="shared" si="33"/>
        <v>30</v>
      </c>
      <c r="I275" s="126"/>
      <c r="J275" s="126">
        <v>30</v>
      </c>
      <c r="K275" s="125"/>
      <c r="L275" s="125"/>
      <c r="M275" s="125"/>
      <c r="N275" s="125"/>
      <c r="O275" s="125"/>
      <c r="P275" s="125"/>
      <c r="Q275" s="125"/>
      <c r="R275" s="125"/>
      <c r="S275" s="118" t="s">
        <v>45</v>
      </c>
      <c r="T275" s="118" t="s">
        <v>581</v>
      </c>
    </row>
    <row r="276" ht="24" spans="1:20">
      <c r="A276" s="120" t="s">
        <v>318</v>
      </c>
      <c r="B276" s="120"/>
      <c r="C276" s="119" t="s">
        <v>585</v>
      </c>
      <c r="D276" s="129" t="s">
        <v>45</v>
      </c>
      <c r="E276" s="130" t="s">
        <v>586</v>
      </c>
      <c r="F276" s="131" t="s">
        <v>319</v>
      </c>
      <c r="G276" s="132"/>
      <c r="H276" s="124">
        <f t="shared" si="33"/>
        <v>80</v>
      </c>
      <c r="I276" s="124"/>
      <c r="J276" s="124">
        <v>80</v>
      </c>
      <c r="K276" s="136"/>
      <c r="L276" s="136"/>
      <c r="M276" s="136"/>
      <c r="N276" s="136"/>
      <c r="O276" s="136"/>
      <c r="P276" s="136"/>
      <c r="Q276" s="136"/>
      <c r="R276" s="136"/>
      <c r="S276" s="136" t="s">
        <v>581</v>
      </c>
      <c r="T276" s="137" t="s">
        <v>581</v>
      </c>
    </row>
    <row r="277" ht="24" spans="1:20">
      <c r="A277" s="118"/>
      <c r="B277" s="127">
        <v>13</v>
      </c>
      <c r="C277" s="125" t="s">
        <v>587</v>
      </c>
      <c r="D277" s="118" t="s">
        <v>181</v>
      </c>
      <c r="E277" s="125" t="s">
        <v>588</v>
      </c>
      <c r="F277" s="125">
        <v>2018</v>
      </c>
      <c r="G277" s="125">
        <v>215</v>
      </c>
      <c r="H277" s="126">
        <f t="shared" si="33"/>
        <v>80</v>
      </c>
      <c r="I277" s="126"/>
      <c r="J277" s="126">
        <v>80</v>
      </c>
      <c r="K277" s="125"/>
      <c r="L277" s="125"/>
      <c r="M277" s="125"/>
      <c r="N277" s="125"/>
      <c r="O277" s="125"/>
      <c r="P277" s="125"/>
      <c r="Q277" s="125"/>
      <c r="R277" s="125"/>
      <c r="S277" s="118" t="s">
        <v>581</v>
      </c>
      <c r="T277" s="118" t="s">
        <v>581</v>
      </c>
    </row>
  </sheetData>
  <autoFilter ref="A1:T257">
    <extLst/>
  </autoFilter>
  <mergeCells count="43">
    <mergeCell ref="A1:C1"/>
    <mergeCell ref="A2:T2"/>
    <mergeCell ref="H3:R3"/>
    <mergeCell ref="I4:M4"/>
    <mergeCell ref="N4:Q4"/>
    <mergeCell ref="A6:D6"/>
    <mergeCell ref="A258:T258"/>
    <mergeCell ref="A259:D259"/>
    <mergeCell ref="A3:A5"/>
    <mergeCell ref="A8:A20"/>
    <mergeCell ref="A21:A33"/>
    <mergeCell ref="A34:A46"/>
    <mergeCell ref="A47:A59"/>
    <mergeCell ref="A60:A72"/>
    <mergeCell ref="A109:A122"/>
    <mergeCell ref="A123:A136"/>
    <mergeCell ref="A137:A143"/>
    <mergeCell ref="A144:A148"/>
    <mergeCell ref="A149:A158"/>
    <mergeCell ref="A159:A169"/>
    <mergeCell ref="A170:A182"/>
    <mergeCell ref="A183:A190"/>
    <mergeCell ref="A191:A193"/>
    <mergeCell ref="A194:A197"/>
    <mergeCell ref="A198:A201"/>
    <mergeCell ref="A202:A205"/>
    <mergeCell ref="A206:A209"/>
    <mergeCell ref="A210:A213"/>
    <mergeCell ref="A214:A216"/>
    <mergeCell ref="A217:A221"/>
    <mergeCell ref="A222:A224"/>
    <mergeCell ref="A225:A231"/>
    <mergeCell ref="A260:A275"/>
    <mergeCell ref="A276:A277"/>
    <mergeCell ref="B3:B5"/>
    <mergeCell ref="C3:C5"/>
    <mergeCell ref="D3:D5"/>
    <mergeCell ref="E3:E5"/>
    <mergeCell ref="F3:F5"/>
    <mergeCell ref="G3:G5"/>
    <mergeCell ref="R4:R5"/>
    <mergeCell ref="S3:S5"/>
    <mergeCell ref="T3:T5"/>
  </mergeCells>
  <printOptions horizontalCentered="1"/>
  <pageMargins left="0.432638888888889" right="0.432638888888889" top="0.629166666666667" bottom="0.747916666666667" header="0.275" footer="0.590277777777778"/>
  <pageSetup paperSize="9" scale="90" orientation="landscape"/>
  <headerFooter>
    <oddFooter>&amp;C&amp;P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results</vt:lpstr>
      <vt:lpstr>附表三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1402280037</cp:lastModifiedBy>
  <dcterms:created xsi:type="dcterms:W3CDTF">2018-02-07T08:38:00Z</dcterms:created>
  <cp:lastPrinted>2018-09-10T02:25:00Z</cp:lastPrinted>
  <dcterms:modified xsi:type="dcterms:W3CDTF">2020-11-11T03:14:21Z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