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2020年重点项目" sheetId="2" r:id="rId1"/>
  </sheets>
  <definedNames>
    <definedName name="_xlnm._FilterDatabase" localSheetId="0" hidden="1">'2020年重点项目'!$A$1:$L$44</definedName>
    <definedName name="_xlnm.Print_Titles" localSheetId="0">'2020年重点项目'!$4:$4</definedName>
  </definedNames>
  <calcPr calcId="144525"/>
</workbook>
</file>

<file path=xl/sharedStrings.xml><?xml version="1.0" encoding="utf-8"?>
<sst xmlns="http://schemas.openxmlformats.org/spreadsheetml/2006/main" count="260" uniqueCount="161">
  <si>
    <t>附件</t>
  </si>
  <si>
    <t>镇坪县2020年中药产业重点建设项目表</t>
  </si>
  <si>
    <t>单位：万元</t>
  </si>
  <si>
    <t>序号</t>
  </si>
  <si>
    <t>项目名称</t>
  </si>
  <si>
    <t>建设地点</t>
  </si>
  <si>
    <t>建设性质</t>
  </si>
  <si>
    <t>建设内容及规模</t>
  </si>
  <si>
    <t>建设年限</t>
  </si>
  <si>
    <t>总投资</t>
  </si>
  <si>
    <t>已完成投资</t>
  </si>
  <si>
    <t>2020年投资计划</t>
  </si>
  <si>
    <t>项目业主</t>
  </si>
  <si>
    <t>责任单位</t>
  </si>
  <si>
    <t>备注</t>
  </si>
  <si>
    <t>合计34个</t>
  </si>
  <si>
    <t>一</t>
  </si>
  <si>
    <t>基地建设（15个）</t>
  </si>
  <si>
    <t>药材种苗繁育基地建设</t>
  </si>
  <si>
    <t>全县</t>
  </si>
  <si>
    <t>新建</t>
  </si>
  <si>
    <t>建药材种苗繁育基地1500亩。其中，黄连1000亩，芍药300亩，独活50亩，其它药材150亩。</t>
  </si>
  <si>
    <t>安康市振兴实业（集团）有限公司</t>
  </si>
  <si>
    <t>县农水局</t>
  </si>
  <si>
    <t>城关镇友谊村万亩黄连产业园建设</t>
  </si>
  <si>
    <t>城关镇</t>
  </si>
  <si>
    <t>新建友谊村万亩黄连基地，新修产业路7公里，新建加工厂房、仓储、物流等设施。</t>
  </si>
  <si>
    <t>2020-2023</t>
  </si>
  <si>
    <t>安康月桂康养生物工程有限公司</t>
  </si>
  <si>
    <t>城关镇政府</t>
  </si>
  <si>
    <t>钟宝镇万亩药材种植基地项目</t>
  </si>
  <si>
    <t>钟宝镇</t>
  </si>
  <si>
    <t>新建中药材良种繁育基地300亩、示范基地500亩、规范化种植基地7500亩，中药材粗加工工厂、产品展销综合大楼及科技服务中心。</t>
  </si>
  <si>
    <t>2020-2022</t>
  </si>
  <si>
    <t>镇坪县陕南生物科技有限公司</t>
  </si>
  <si>
    <t>钟宝镇政府</t>
  </si>
  <si>
    <t>钟宝镇丹参种植产业示范园建设项目</t>
  </si>
  <si>
    <t>钟宝镇、华坪镇</t>
  </si>
  <si>
    <t>新建丹参种植基地200亩，育苗基地10亩，烘干房3栋，改造道路1公里。</t>
  </si>
  <si>
    <t>镇坪县胜嘉达种植开发有限公司</t>
  </si>
  <si>
    <t>钟宝林下野生黄连种植加工基地</t>
  </si>
  <si>
    <t>种植黄连2000亩，建设烘干、粗加工厂房1000平方米。</t>
  </si>
  <si>
    <t>2020-2021</t>
  </si>
  <si>
    <t>镇坪县木爬湾农业开发有限公司</t>
  </si>
  <si>
    <t>三坪村金银花种植基地项目</t>
  </si>
  <si>
    <t>新建金银花种植基地500亩，产品研发科技中心，产品包装生产车间。</t>
  </si>
  <si>
    <t>安康腾跃欣盛农业发展有限公司</t>
  </si>
  <si>
    <t>华万生态产业园</t>
  </si>
  <si>
    <t>华坪镇</t>
  </si>
  <si>
    <t>续建</t>
  </si>
  <si>
    <t>建综合管理服务中心及特色保健中药材观赏园50亩；建设“两区”570亩、“四基地”5150亩。</t>
  </si>
  <si>
    <t>2019-2022</t>
  </si>
  <si>
    <t>华万生态农业开发有限公司</t>
  </si>
  <si>
    <t>华坪镇政府</t>
  </si>
  <si>
    <t>金蕊中药康养园区</t>
  </si>
  <si>
    <t>建设种养殖基地500亩，新建产业园区道路5公里，接待服务中心、康养馆900平米。</t>
  </si>
  <si>
    <t>金蕊农业科技开发有限公司</t>
  </si>
  <si>
    <t>湘坪村利远金银花种植加工项目</t>
  </si>
  <si>
    <t>上竹镇</t>
  </si>
  <si>
    <t>建设金银花基地335亩和丹参基地150亩,新建300平方米厂房及配套设施。</t>
  </si>
  <si>
    <t>鑫硒生态农业开发有限公司</t>
  </si>
  <si>
    <t>上竹镇政府</t>
  </si>
  <si>
    <t>曾家镇佳华农业园区</t>
  </si>
  <si>
    <t>曾家镇</t>
  </si>
  <si>
    <t>新建药材种植基地360亩，其中云木香280亩，重楼20亩，黄连60亩。</t>
  </si>
  <si>
    <t>镇坪县佳华农业科技有限公司</t>
  </si>
  <si>
    <t>曾家镇政府</t>
  </si>
  <si>
    <t>林麝科研产业园</t>
  </si>
  <si>
    <t>新修养殖区道路2公里，新建林麝养殖区1个占地200亩，新建宿办楼一栋3000平方米。</t>
  </si>
  <si>
    <t>2020-2025</t>
  </si>
  <si>
    <t>镇坪县逢春林麝养殖有限责任公司</t>
  </si>
  <si>
    <t>华坪镇农业产业园区</t>
  </si>
  <si>
    <t>建设林下黄连3000亩、大棚黄连1000亩，大黄300亩，中药材馆1368㎡，药膳辅料粗加工厂房500平米。</t>
  </si>
  <si>
    <t>2021-2023</t>
  </si>
  <si>
    <t>镇坪县乾璟韵生态种养殖项目</t>
  </si>
  <si>
    <t>流转土地种植金银花220亩，林下饲养土鸡2.5万羽。建设千头生猪养殖场1个。</t>
  </si>
  <si>
    <t>2019-2020</t>
  </si>
  <si>
    <t>镇坪县乾璟韵丰生态农业专业合作社</t>
  </si>
  <si>
    <t>上竹镇南山燕百合园</t>
  </si>
  <si>
    <t>建旅游商品手工艺加工生产线1条、加工车间750平方米、库房及展厅400平方米、百合花种植基地140亩。</t>
  </si>
  <si>
    <t>陕西南山燕实业有限公司</t>
  </si>
  <si>
    <t>中华蜂蜜养殖</t>
  </si>
  <si>
    <t>扩建</t>
  </si>
  <si>
    <t>养殖中华蜜蜂5万桶。</t>
  </si>
  <si>
    <t>涉关养殖企业</t>
  </si>
  <si>
    <t>各镇政府</t>
  </si>
  <si>
    <t>二</t>
  </si>
  <si>
    <t>工业加工（5个）</t>
  </si>
  <si>
    <t>中药配方颗粒项目</t>
  </si>
  <si>
    <t>飞地园区</t>
  </si>
  <si>
    <t>建设中药饮片生产车间、颗粒剂生产车间、仓储车间、动力车间、危险品库、三废处理中心、质检研发楼等设施。</t>
  </si>
  <si>
    <t>2017-2023</t>
  </si>
  <si>
    <t>陕西安康普欣药业股份有限公司</t>
  </si>
  <si>
    <t>县飞地办</t>
  </si>
  <si>
    <t>振兴现代中药产业园（二期）建设项目</t>
  </si>
  <si>
    <t>项目占地60亩，建中药饮片加工生产线、年产300吨中药提取物生产线、年产300吨中药保健品生产线、20000平方米现代中药材仓储物流中心及中药材信息交流平台建设和辅助配套工程等。</t>
  </si>
  <si>
    <t>2019-2021</t>
  </si>
  <si>
    <t>陕西利康制药有限公司改扩建项目</t>
  </si>
  <si>
    <t>建设葛根素原料药提取物车间厂房1000㎡；年产12吨葛根素原料药提取物生产线一条；综合办公楼1000㎡；产品质量检验中心1500㎡；仓储物流中心4000㎡；辅助配套工程建设等。</t>
  </si>
  <si>
    <t>陕西利康制药有限公司</t>
  </si>
  <si>
    <t>百合种植及深加工</t>
  </si>
  <si>
    <t>建百合花种植基地150亩、百合护肤品生产车间500平方米，购置加工设备。</t>
  </si>
  <si>
    <t>群意种养殖农民专业合作社</t>
  </si>
  <si>
    <t>县经贸局</t>
  </si>
  <si>
    <t>中华蜂蜜加工生产线技改</t>
  </si>
  <si>
    <t>城关镇、牛头店镇</t>
  </si>
  <si>
    <t>技改</t>
  </si>
  <si>
    <t>改造中华蜂蜜加工生产线。</t>
  </si>
  <si>
    <t>涉关企业</t>
  </si>
  <si>
    <t>县发改局</t>
  </si>
  <si>
    <t>三</t>
  </si>
  <si>
    <t>药旅融合发展（9个）</t>
  </si>
  <si>
    <t>飞渡峡麦渣坪中药康养小镇</t>
  </si>
  <si>
    <t>曙坪镇</t>
  </si>
  <si>
    <t>建设中药科研中心6590平方米、中草药与特色花卉观赏园500亩、中药养生康体园2176平方米、中药康养度假片区2176平方米、高端康养体验片区3896平方米。</t>
  </si>
  <si>
    <t>安康市飞渡河黄安坝旅游开发有限公司</t>
  </si>
  <si>
    <t>县文旅广电局</t>
  </si>
  <si>
    <t>镇坪县南江湖旅游扶贫示范区项目</t>
  </si>
  <si>
    <t>建设游客服务中心、休闲中心、大湖溪康养生态体验版块、月桂半岛、停车场、景观打造、大桥、环湖路、旅游人行步道、植被绿化、旅游标示、环卫设施等。</t>
  </si>
  <si>
    <t>2018-2021</t>
  </si>
  <si>
    <t>镇坪月满湖旅游扶贫开发有限公司</t>
  </si>
  <si>
    <t>长寿谷景区建设项目</t>
  </si>
  <si>
    <t>建设生态康养、温泉药浴、酒店餐厅等服务板块；生态停车场、厕所等公共设施板块；徒步穿越、森林探险等娱乐板块；动植物展览等科普板块。</t>
  </si>
  <si>
    <t>镇坪县盐道文化传媒有限公司</t>
  </si>
  <si>
    <t>曙坪中药养生小镇建设</t>
  </si>
  <si>
    <t>推进腊味小镇、曙河印象功能区、永产业园区、药材种植基地等项目建设，启动中坝“药王集”、中药康旅论坛馆、中医馆、百草园中药科普观光基地、麦渣坪中医药康养旅游度假区、中华蜂蜜科技馆等项目。</t>
  </si>
  <si>
    <t>曙坪镇政府</t>
  </si>
  <si>
    <t>镇坪县长寿康养产业园</t>
  </si>
  <si>
    <t>牛头店镇</t>
  </si>
  <si>
    <t>建长寿康养园接待中心2000平方米，高山富硒茶文化中心3000平方米，园区道路9公里、采摘体验园1000亩、停车场1500平方米、入口形象标志大门1处、观景台2处、药材观光园200亩；休闲农庄3000平方米，富硒蔬菜基地100亩，农产品加工生产线1条。</t>
  </si>
  <si>
    <t>镇坪欣陕农业科技有限公司</t>
  </si>
  <si>
    <t>振兴中药康养产业园</t>
  </si>
  <si>
    <t>建设中药种植基地1000亩，接待中心、民宿、康养园2000平米。</t>
  </si>
  <si>
    <t>镇坪县中医药康养体系建设</t>
  </si>
  <si>
    <t>新建文彩和曙坪中医院两个、县级国医馆1个、镇级国医馆8个、中医药康养馆8个。</t>
  </si>
  <si>
    <t>县卫健局</t>
  </si>
  <si>
    <t>国心中药养生堂建设</t>
  </si>
  <si>
    <t>占地面积4500平方米，建筑面积15000平方米。</t>
  </si>
  <si>
    <t>待定</t>
  </si>
  <si>
    <t>完成前期工作</t>
  </si>
  <si>
    <t>镇坪县中医药康养综合楼</t>
  </si>
  <si>
    <t>新建中医药康养综合楼6000平方米。</t>
  </si>
  <si>
    <t>开展前期工作</t>
  </si>
  <si>
    <t>四</t>
  </si>
  <si>
    <t>市场体系建设（1个）</t>
  </si>
  <si>
    <t>巴山中药材交易中心建设</t>
  </si>
  <si>
    <t>建设商流区、会展区及物流区、办公区、生活区及配套设施，规划占地30亩。</t>
  </si>
  <si>
    <t>待招商</t>
  </si>
  <si>
    <t>五</t>
  </si>
  <si>
    <t>科研及平台建设（4个）</t>
  </si>
  <si>
    <t>野生药材保护与开发利用</t>
  </si>
  <si>
    <t>完成野生药材室外资源调查、《镇坪中药名录库》编撰初稿和标本制作，建立资源圃60亩。</t>
  </si>
  <si>
    <t>县农科所</t>
  </si>
  <si>
    <t>适生中药材基地建设及关键技术研究与产业化示范推广</t>
  </si>
  <si>
    <t>选择安康地域特色突出、道地性明确的中药材，开展生态种植技术研究 。</t>
  </si>
  <si>
    <t>安康市振兴实业集团生物科技有限公司</t>
  </si>
  <si>
    <t>县教体科技局</t>
  </si>
  <si>
    <t>振兴现代中药材科研中心建设</t>
  </si>
  <si>
    <t>建设中药材科研楼一栋，建筑面积8万平方米，购置中药材检验检测设备，配套绿化、亮化等基础设施建设。</t>
  </si>
  <si>
    <t>飞地经济工业园区基础设施建设</t>
  </si>
  <si>
    <t>土地平整7000平方米，弃土外运30000立方米，电力630KVA一座，电缆铺设1000米，给排水管道1000米，天燃气管道500米，东西面挡护坎20000平方米，绿化3000平方米、围墙10000平方米，园区标识牌3处，LED屏100平方米。</t>
  </si>
</sst>
</file>

<file path=xl/styles.xml><?xml version="1.0" encoding="utf-8"?>
<styleSheet xmlns="http://schemas.openxmlformats.org/spreadsheetml/2006/main">
  <numFmts count="5">
    <numFmt numFmtId="176"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b/>
      <sz val="11"/>
      <name val="宋体"/>
      <charset val="134"/>
      <scheme val="minor"/>
    </font>
    <font>
      <sz val="10"/>
      <name val="宋体"/>
      <charset val="134"/>
      <scheme val="minor"/>
    </font>
    <font>
      <sz val="12"/>
      <name val="宋体"/>
      <charset val="134"/>
    </font>
    <font>
      <sz val="11"/>
      <name val="宋体"/>
      <charset val="134"/>
      <scheme val="minor"/>
    </font>
    <font>
      <sz val="12"/>
      <name val="黑体"/>
      <charset val="134"/>
    </font>
    <font>
      <sz val="18"/>
      <name val="方正小标宋简体"/>
      <charset val="134"/>
    </font>
    <font>
      <sz val="10"/>
      <name val="方正小标宋简体"/>
      <charset val="134"/>
    </font>
    <font>
      <b/>
      <sz val="10"/>
      <name val="宋体"/>
      <charset val="134"/>
      <scheme val="minor"/>
    </font>
    <font>
      <sz val="10"/>
      <color theme="1"/>
      <name val="宋体"/>
      <charset val="134"/>
      <scheme val="minor"/>
    </font>
    <font>
      <u/>
      <sz val="11"/>
      <color rgb="FF0000FF"/>
      <name val="宋体"/>
      <charset val="0"/>
      <scheme val="minor"/>
    </font>
    <font>
      <sz val="10"/>
      <name val="Helv"/>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3" fillId="19" borderId="10" applyNumberFormat="0" applyAlignment="0" applyProtection="0">
      <alignment vertical="center"/>
    </xf>
    <xf numFmtId="44" fontId="0" fillId="0" borderId="0" applyFont="0" applyFill="0" applyBorder="0" applyAlignment="0" applyProtection="0">
      <alignment vertical="center"/>
    </xf>
    <xf numFmtId="0" fontId="3" fillId="0" borderId="0"/>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18"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8" applyNumberFormat="0" applyFill="0" applyAlignment="0" applyProtection="0">
      <alignment vertical="center"/>
    </xf>
    <xf numFmtId="0" fontId="17" fillId="0" borderId="8" applyNumberFormat="0" applyFill="0" applyAlignment="0" applyProtection="0">
      <alignment vertical="center"/>
    </xf>
    <xf numFmtId="0" fontId="19" fillId="24" borderId="0" applyNumberFormat="0" applyBorder="0" applyAlignment="0" applyProtection="0">
      <alignment vertical="center"/>
    </xf>
    <xf numFmtId="0" fontId="14" fillId="0" borderId="13" applyNumberFormat="0" applyFill="0" applyAlignment="0" applyProtection="0">
      <alignment vertical="center"/>
    </xf>
    <xf numFmtId="0" fontId="19" fillId="17" borderId="0" applyNumberFormat="0" applyBorder="0" applyAlignment="0" applyProtection="0">
      <alignment vertical="center"/>
    </xf>
    <xf numFmtId="0" fontId="20" fillId="14" borderId="9" applyNumberFormat="0" applyAlignment="0" applyProtection="0">
      <alignment vertical="center"/>
    </xf>
    <xf numFmtId="0" fontId="24" fillId="14" borderId="10" applyNumberFormat="0" applyAlignment="0" applyProtection="0">
      <alignment vertical="center"/>
    </xf>
    <xf numFmtId="0" fontId="16" fillId="9" borderId="7" applyNumberFormat="0" applyAlignment="0" applyProtection="0">
      <alignment vertical="center"/>
    </xf>
    <xf numFmtId="0" fontId="12" fillId="32" borderId="0" applyNumberFormat="0" applyBorder="0" applyAlignment="0" applyProtection="0">
      <alignment vertical="center"/>
    </xf>
    <xf numFmtId="0" fontId="19" fillId="28" borderId="0" applyNumberFormat="0" applyBorder="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9" fillId="31" borderId="0" applyNumberFormat="0" applyBorder="0" applyAlignment="0" applyProtection="0">
      <alignment vertical="center"/>
    </xf>
    <xf numFmtId="0" fontId="22" fillId="16" borderId="0" applyNumberFormat="0" applyBorder="0" applyAlignment="0" applyProtection="0">
      <alignment vertical="center"/>
    </xf>
    <xf numFmtId="0" fontId="12" fillId="21" borderId="0" applyNumberFormat="0" applyBorder="0" applyAlignment="0" applyProtection="0">
      <alignment vertical="center"/>
    </xf>
    <xf numFmtId="0" fontId="19" fillId="13"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9" fillId="12" borderId="0" applyNumberFormat="0" applyBorder="0" applyAlignment="0" applyProtection="0">
      <alignment vertical="center"/>
    </xf>
    <xf numFmtId="0" fontId="19" fillId="27" borderId="0" applyNumberFormat="0" applyBorder="0" applyAlignment="0" applyProtection="0">
      <alignment vertical="center"/>
    </xf>
    <xf numFmtId="0" fontId="3" fillId="0" borderId="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9" fillId="11" borderId="0" applyNumberFormat="0" applyBorder="0" applyAlignment="0" applyProtection="0">
      <alignment vertical="center"/>
    </xf>
    <xf numFmtId="0" fontId="12" fillId="7"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12" fillId="3" borderId="0" applyNumberFormat="0" applyBorder="0" applyAlignment="0" applyProtection="0">
      <alignment vertical="center"/>
    </xf>
    <xf numFmtId="0" fontId="19" fillId="15" borderId="0" applyNumberFormat="0" applyBorder="0" applyAlignment="0" applyProtection="0">
      <alignment vertical="center"/>
    </xf>
    <xf numFmtId="0" fontId="3" fillId="0" borderId="0"/>
    <xf numFmtId="0" fontId="3" fillId="0" borderId="0"/>
    <xf numFmtId="0" fontId="11" fillId="0" borderId="0"/>
    <xf numFmtId="0" fontId="3" fillId="0" borderId="0">
      <alignment vertical="center"/>
    </xf>
    <xf numFmtId="0" fontId="11" fillId="0" borderId="0"/>
    <xf numFmtId="0" fontId="11" fillId="0" borderId="0"/>
  </cellStyleXfs>
  <cellXfs count="3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5" applyFont="1" applyFill="1" applyBorder="1" applyAlignment="1">
      <alignment horizontal="left" vertical="center" wrapText="1"/>
    </xf>
    <xf numFmtId="0" fontId="2" fillId="0" borderId="2" xfId="5" applyFont="1" applyFill="1" applyBorder="1" applyAlignment="1">
      <alignment horizontal="center" vertical="center" wrapText="1"/>
    </xf>
    <xf numFmtId="0" fontId="2" fillId="0" borderId="2" xfId="55" applyNumberFormat="1" applyFont="1" applyFill="1" applyBorder="1" applyAlignment="1">
      <alignment horizontal="left" vertical="center" wrapText="1"/>
    </xf>
    <xf numFmtId="0" fontId="2" fillId="0" borderId="2" xfId="55"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2" fillId="0" borderId="2" xfId="42" applyFont="1" applyFill="1" applyBorder="1" applyAlignment="1">
      <alignment horizontal="left" vertical="center" wrapText="1"/>
    </xf>
    <xf numFmtId="0" fontId="8" fillId="0" borderId="2" xfId="5" applyFont="1" applyFill="1" applyBorder="1" applyAlignment="1">
      <alignment horizontal="left" vertical="center" wrapText="1"/>
    </xf>
    <xf numFmtId="0" fontId="8" fillId="0" borderId="2" xfId="5" applyFont="1" applyFill="1" applyBorder="1" applyAlignment="1">
      <alignment horizontal="center" vertical="center" wrapText="1"/>
    </xf>
    <xf numFmtId="176" fontId="8" fillId="0" borderId="2" xfId="5" applyNumberFormat="1" applyFont="1" applyFill="1" applyBorder="1" applyAlignment="1">
      <alignment horizontal="center" vertical="center" wrapText="1"/>
    </xf>
    <xf numFmtId="176" fontId="9" fillId="0" borderId="2" xfId="54" applyNumberFormat="1" applyFont="1" applyFill="1" applyBorder="1" applyAlignment="1">
      <alignment horizontal="center" vertical="center" wrapText="1"/>
    </xf>
    <xf numFmtId="0" fontId="8" fillId="0" borderId="2" xfId="53" applyFont="1" applyFill="1" applyBorder="1" applyAlignment="1" applyProtection="1">
      <alignment horizontal="center" vertical="center" wrapText="1"/>
      <protection locked="0"/>
    </xf>
    <xf numFmtId="0" fontId="2" fillId="0" borderId="2" xfId="53"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2" fillId="0" borderId="2" xfId="53"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_2011年调整后新开工项目计划（最新）"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2000亿元扩投资促发展项目表（杨主任改）"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5" xfId="51"/>
    <cellStyle name="常规 7" xfId="52"/>
    <cellStyle name="常规_Sheet1" xfId="53"/>
    <cellStyle name="常规_Sheet1 3" xfId="54"/>
    <cellStyle name="常规_Sheet1_2016年计划表（下达）" xfId="55"/>
    <cellStyle name="样式 1"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abSelected="1" workbookViewId="0">
      <selection activeCell="E4" sqref="E4"/>
    </sheetView>
  </sheetViews>
  <sheetFormatPr defaultColWidth="9" defaultRowHeight="13.5"/>
  <cols>
    <col min="1" max="1" width="4.88333333333333" style="5" customWidth="1"/>
    <col min="2" max="2" width="16.1083333333333" style="6" customWidth="1"/>
    <col min="3" max="3" width="8.33333333333333" style="5" customWidth="1"/>
    <col min="4" max="4" width="5.21666666666667" style="5" customWidth="1"/>
    <col min="5" max="5" width="37.3333333333333" style="6" customWidth="1"/>
    <col min="6" max="6" width="5.775" style="5" customWidth="1"/>
    <col min="7" max="7" width="9.33333333333333" style="5" customWidth="1"/>
    <col min="8" max="8" width="8.10833333333333" style="5" customWidth="1"/>
    <col min="9" max="9" width="10.4416666666667" style="5" customWidth="1"/>
    <col min="10" max="10" width="14.6666666666667" style="5" customWidth="1"/>
    <col min="11" max="11" width="10.4416666666667" style="5" customWidth="1"/>
    <col min="12" max="12" width="7.55833333333333" style="5" customWidth="1"/>
    <col min="13" max="16384" width="9" style="5"/>
  </cols>
  <sheetData>
    <row r="1" ht="19.2" customHeight="1" spans="1:2">
      <c r="A1" s="7" t="s">
        <v>0</v>
      </c>
      <c r="B1" s="7"/>
    </row>
    <row r="2" ht="28.2" customHeight="1" spans="1:12">
      <c r="A2" s="8" t="s">
        <v>1</v>
      </c>
      <c r="B2" s="9"/>
      <c r="C2" s="8"/>
      <c r="D2" s="8"/>
      <c r="E2" s="9"/>
      <c r="F2" s="8"/>
      <c r="G2" s="8"/>
      <c r="H2" s="8"/>
      <c r="I2" s="8"/>
      <c r="J2" s="8"/>
      <c r="K2" s="8"/>
      <c r="L2" s="8"/>
    </row>
    <row r="3" ht="18.6" customHeight="1" spans="1:12">
      <c r="A3" s="10" t="s">
        <v>2</v>
      </c>
      <c r="B3" s="11"/>
      <c r="C3" s="10"/>
      <c r="D3" s="10"/>
      <c r="E3" s="11"/>
      <c r="F3" s="10"/>
      <c r="G3" s="10"/>
      <c r="H3" s="10"/>
      <c r="I3" s="10"/>
      <c r="J3" s="10"/>
      <c r="K3" s="10"/>
      <c r="L3" s="10"/>
    </row>
    <row r="4" ht="27.6" customHeight="1" spans="1:12">
      <c r="A4" s="12" t="s">
        <v>3</v>
      </c>
      <c r="B4" s="12" t="s">
        <v>4</v>
      </c>
      <c r="C4" s="12" t="s">
        <v>5</v>
      </c>
      <c r="D4" s="12" t="s">
        <v>6</v>
      </c>
      <c r="E4" s="12" t="s">
        <v>7</v>
      </c>
      <c r="F4" s="12" t="s">
        <v>8</v>
      </c>
      <c r="G4" s="12" t="s">
        <v>9</v>
      </c>
      <c r="H4" s="12" t="s">
        <v>10</v>
      </c>
      <c r="I4" s="12" t="s">
        <v>11</v>
      </c>
      <c r="J4" s="12" t="s">
        <v>12</v>
      </c>
      <c r="K4" s="34" t="s">
        <v>13</v>
      </c>
      <c r="L4" s="12" t="s">
        <v>14</v>
      </c>
    </row>
    <row r="5" ht="19.95" customHeight="1" spans="1:12">
      <c r="A5" s="12"/>
      <c r="B5" s="12" t="s">
        <v>15</v>
      </c>
      <c r="C5" s="12"/>
      <c r="D5" s="12"/>
      <c r="E5" s="13"/>
      <c r="F5" s="12"/>
      <c r="G5" s="14">
        <f>G6+G22+G28+G38+G40</f>
        <v>343162</v>
      </c>
      <c r="H5" s="14">
        <f t="shared" ref="H5:I5" si="0">H6+H22+H28+H38+H40</f>
        <v>68597</v>
      </c>
      <c r="I5" s="14">
        <f t="shared" si="0"/>
        <v>56910</v>
      </c>
      <c r="J5" s="12"/>
      <c r="K5" s="34"/>
      <c r="L5" s="12"/>
    </row>
    <row r="6" ht="19.95" customHeight="1" spans="1:12">
      <c r="A6" s="12" t="s">
        <v>16</v>
      </c>
      <c r="B6" s="15" t="s">
        <v>17</v>
      </c>
      <c r="C6" s="16"/>
      <c r="D6" s="17"/>
      <c r="E6" s="13"/>
      <c r="F6" s="12"/>
      <c r="G6" s="12">
        <f>SUM(G7:G21)</f>
        <v>34704</v>
      </c>
      <c r="H6" s="12">
        <f>SUM(H7:H21)</f>
        <v>1660</v>
      </c>
      <c r="I6" s="12">
        <f>SUM(I7:I21)</f>
        <v>10470</v>
      </c>
      <c r="J6" s="12"/>
      <c r="K6" s="34"/>
      <c r="L6" s="12"/>
    </row>
    <row r="7" ht="40.2" customHeight="1" spans="1:12">
      <c r="A7" s="18">
        <v>1</v>
      </c>
      <c r="B7" s="19" t="s">
        <v>18</v>
      </c>
      <c r="C7" s="18" t="s">
        <v>19</v>
      </c>
      <c r="D7" s="18" t="s">
        <v>20</v>
      </c>
      <c r="E7" s="19" t="s">
        <v>21</v>
      </c>
      <c r="F7" s="18">
        <v>2020</v>
      </c>
      <c r="G7" s="18">
        <v>300</v>
      </c>
      <c r="H7" s="18"/>
      <c r="I7" s="18">
        <v>300</v>
      </c>
      <c r="J7" s="18" t="s">
        <v>22</v>
      </c>
      <c r="K7" s="35" t="s">
        <v>23</v>
      </c>
      <c r="L7" s="12"/>
    </row>
    <row r="8" ht="38.4" customHeight="1" spans="1:12">
      <c r="A8" s="18">
        <v>2</v>
      </c>
      <c r="B8" s="20" t="s">
        <v>24</v>
      </c>
      <c r="C8" s="21" t="s">
        <v>25</v>
      </c>
      <c r="D8" s="21" t="s">
        <v>20</v>
      </c>
      <c r="E8" s="20" t="s">
        <v>26</v>
      </c>
      <c r="F8" s="21" t="s">
        <v>27</v>
      </c>
      <c r="G8" s="21">
        <v>7000</v>
      </c>
      <c r="H8" s="21"/>
      <c r="I8" s="21">
        <v>1000</v>
      </c>
      <c r="J8" s="18" t="s">
        <v>28</v>
      </c>
      <c r="K8" s="21" t="s">
        <v>29</v>
      </c>
      <c r="L8" s="12"/>
    </row>
    <row r="9" ht="49.2" customHeight="1" spans="1:12">
      <c r="A9" s="18">
        <v>3</v>
      </c>
      <c r="B9" s="19" t="s">
        <v>30</v>
      </c>
      <c r="C9" s="18" t="s">
        <v>31</v>
      </c>
      <c r="D9" s="18" t="s">
        <v>20</v>
      </c>
      <c r="E9" s="19" t="s">
        <v>32</v>
      </c>
      <c r="F9" s="18" t="s">
        <v>33</v>
      </c>
      <c r="G9" s="18">
        <v>3000</v>
      </c>
      <c r="H9" s="18"/>
      <c r="I9" s="18">
        <v>1000</v>
      </c>
      <c r="J9" s="18" t="s">
        <v>34</v>
      </c>
      <c r="K9" s="18" t="s">
        <v>35</v>
      </c>
      <c r="L9" s="12"/>
    </row>
    <row r="10" ht="54" customHeight="1" spans="1:12">
      <c r="A10" s="18">
        <v>4</v>
      </c>
      <c r="B10" s="22" t="s">
        <v>36</v>
      </c>
      <c r="C10" s="23" t="s">
        <v>37</v>
      </c>
      <c r="D10" s="18" t="s">
        <v>20</v>
      </c>
      <c r="E10" s="22" t="s">
        <v>38</v>
      </c>
      <c r="F10" s="18">
        <v>2020</v>
      </c>
      <c r="G10" s="18">
        <v>330</v>
      </c>
      <c r="H10" s="18"/>
      <c r="I10" s="18">
        <v>330</v>
      </c>
      <c r="J10" s="18" t="s">
        <v>39</v>
      </c>
      <c r="K10" s="18" t="s">
        <v>35</v>
      </c>
      <c r="L10" s="12"/>
    </row>
    <row r="11" ht="30" customHeight="1" spans="1:12">
      <c r="A11" s="18">
        <v>5</v>
      </c>
      <c r="B11" s="24" t="s">
        <v>40</v>
      </c>
      <c r="C11" s="25" t="s">
        <v>31</v>
      </c>
      <c r="D11" s="25" t="s">
        <v>20</v>
      </c>
      <c r="E11" s="24" t="s">
        <v>41</v>
      </c>
      <c r="F11" s="25" t="s">
        <v>42</v>
      </c>
      <c r="G11" s="25">
        <v>1500</v>
      </c>
      <c r="H11" s="25"/>
      <c r="I11" s="25">
        <v>500</v>
      </c>
      <c r="J11" s="18" t="s">
        <v>43</v>
      </c>
      <c r="K11" s="18" t="s">
        <v>35</v>
      </c>
      <c r="L11" s="12"/>
    </row>
    <row r="12" ht="34.8" customHeight="1" spans="1:12">
      <c r="A12" s="18">
        <v>6</v>
      </c>
      <c r="B12" s="19" t="s">
        <v>44</v>
      </c>
      <c r="C12" s="18" t="s">
        <v>31</v>
      </c>
      <c r="D12" s="18" t="s">
        <v>20</v>
      </c>
      <c r="E12" s="19" t="s">
        <v>45</v>
      </c>
      <c r="F12" s="18" t="s">
        <v>33</v>
      </c>
      <c r="G12" s="18">
        <v>2000</v>
      </c>
      <c r="H12" s="18"/>
      <c r="I12" s="18">
        <v>700</v>
      </c>
      <c r="J12" s="18" t="s">
        <v>46</v>
      </c>
      <c r="K12" s="18" t="s">
        <v>35</v>
      </c>
      <c r="L12" s="12"/>
    </row>
    <row r="13" ht="39" customHeight="1" spans="1:12">
      <c r="A13" s="18">
        <v>7</v>
      </c>
      <c r="B13" s="26" t="s">
        <v>47</v>
      </c>
      <c r="C13" s="27" t="s">
        <v>48</v>
      </c>
      <c r="D13" s="25" t="s">
        <v>49</v>
      </c>
      <c r="E13" s="19" t="s">
        <v>50</v>
      </c>
      <c r="F13" s="18" t="s">
        <v>51</v>
      </c>
      <c r="G13" s="18">
        <v>3586</v>
      </c>
      <c r="H13" s="18">
        <v>800</v>
      </c>
      <c r="I13" s="18">
        <v>1000</v>
      </c>
      <c r="J13" s="18" t="s">
        <v>52</v>
      </c>
      <c r="K13" s="18" t="s">
        <v>53</v>
      </c>
      <c r="L13" s="12"/>
    </row>
    <row r="14" ht="41.4" customHeight="1" spans="1:12">
      <c r="A14" s="18">
        <v>8</v>
      </c>
      <c r="B14" s="24" t="s">
        <v>54</v>
      </c>
      <c r="C14" s="25" t="s">
        <v>48</v>
      </c>
      <c r="D14" s="25" t="s">
        <v>20</v>
      </c>
      <c r="E14" s="24" t="s">
        <v>55</v>
      </c>
      <c r="F14" s="25" t="s">
        <v>42</v>
      </c>
      <c r="G14" s="25">
        <v>2988</v>
      </c>
      <c r="H14" s="25"/>
      <c r="I14" s="25">
        <v>500</v>
      </c>
      <c r="J14" s="18" t="s">
        <v>56</v>
      </c>
      <c r="K14" s="18" t="s">
        <v>53</v>
      </c>
      <c r="L14" s="12"/>
    </row>
    <row r="15" ht="34.95" customHeight="1" spans="1:12">
      <c r="A15" s="18">
        <v>9</v>
      </c>
      <c r="B15" s="26" t="s">
        <v>57</v>
      </c>
      <c r="C15" s="27" t="s">
        <v>58</v>
      </c>
      <c r="D15" s="27" t="s">
        <v>20</v>
      </c>
      <c r="E15" s="26" t="s">
        <v>59</v>
      </c>
      <c r="F15" s="18">
        <v>2020</v>
      </c>
      <c r="G15" s="18">
        <v>800</v>
      </c>
      <c r="H15" s="18"/>
      <c r="I15" s="18">
        <v>800</v>
      </c>
      <c r="J15" s="25" t="s">
        <v>60</v>
      </c>
      <c r="K15" s="25" t="s">
        <v>61</v>
      </c>
      <c r="L15" s="12"/>
    </row>
    <row r="16" ht="31.95" customHeight="1" spans="1:12">
      <c r="A16" s="18">
        <v>10</v>
      </c>
      <c r="B16" s="26" t="s">
        <v>62</v>
      </c>
      <c r="C16" s="18" t="s">
        <v>63</v>
      </c>
      <c r="D16" s="27" t="s">
        <v>20</v>
      </c>
      <c r="E16" s="19" t="s">
        <v>64</v>
      </c>
      <c r="F16" s="18">
        <v>2020</v>
      </c>
      <c r="G16" s="18">
        <v>240</v>
      </c>
      <c r="H16" s="18"/>
      <c r="I16" s="18">
        <v>240</v>
      </c>
      <c r="J16" s="18" t="s">
        <v>65</v>
      </c>
      <c r="K16" s="25" t="s">
        <v>66</v>
      </c>
      <c r="L16" s="12"/>
    </row>
    <row r="17" ht="44.4" customHeight="1" spans="1:12">
      <c r="A17" s="18">
        <v>11</v>
      </c>
      <c r="B17" s="24" t="s">
        <v>67</v>
      </c>
      <c r="C17" s="25" t="s">
        <v>25</v>
      </c>
      <c r="D17" s="25" t="s">
        <v>20</v>
      </c>
      <c r="E17" s="24" t="s">
        <v>68</v>
      </c>
      <c r="F17" s="25" t="s">
        <v>69</v>
      </c>
      <c r="G17" s="25">
        <v>5000</v>
      </c>
      <c r="H17" s="25"/>
      <c r="I17" s="25">
        <v>500</v>
      </c>
      <c r="J17" s="18" t="s">
        <v>70</v>
      </c>
      <c r="K17" s="18" t="s">
        <v>29</v>
      </c>
      <c r="L17" s="12"/>
    </row>
    <row r="18" ht="40.05" customHeight="1" spans="1:12">
      <c r="A18" s="18">
        <v>12</v>
      </c>
      <c r="B18" s="24" t="s">
        <v>71</v>
      </c>
      <c r="C18" s="25" t="s">
        <v>48</v>
      </c>
      <c r="D18" s="25" t="s">
        <v>20</v>
      </c>
      <c r="E18" s="24" t="s">
        <v>72</v>
      </c>
      <c r="F18" s="25" t="s">
        <v>73</v>
      </c>
      <c r="G18" s="25">
        <v>5000</v>
      </c>
      <c r="H18" s="25"/>
      <c r="I18" s="25">
        <v>1500</v>
      </c>
      <c r="J18" s="18" t="s">
        <v>53</v>
      </c>
      <c r="K18" s="18" t="s">
        <v>53</v>
      </c>
      <c r="L18" s="12"/>
    </row>
    <row r="19" ht="40.05" customHeight="1" spans="1:12">
      <c r="A19" s="18">
        <v>13</v>
      </c>
      <c r="B19" s="28" t="s">
        <v>74</v>
      </c>
      <c r="C19" s="27" t="s">
        <v>58</v>
      </c>
      <c r="D19" s="25" t="s">
        <v>49</v>
      </c>
      <c r="E19" s="24" t="s">
        <v>75</v>
      </c>
      <c r="F19" s="25" t="s">
        <v>76</v>
      </c>
      <c r="G19" s="25">
        <v>1180</v>
      </c>
      <c r="H19" s="25">
        <v>320</v>
      </c>
      <c r="I19" s="36">
        <v>860</v>
      </c>
      <c r="J19" s="18" t="s">
        <v>77</v>
      </c>
      <c r="K19" s="25" t="s">
        <v>61</v>
      </c>
      <c r="L19" s="12"/>
    </row>
    <row r="20" ht="40.05" customHeight="1" spans="1:12">
      <c r="A20" s="18">
        <v>14</v>
      </c>
      <c r="B20" s="28" t="s">
        <v>78</v>
      </c>
      <c r="C20" s="27" t="s">
        <v>58</v>
      </c>
      <c r="D20" s="25" t="s">
        <v>49</v>
      </c>
      <c r="E20" s="24" t="s">
        <v>79</v>
      </c>
      <c r="F20" s="25" t="s">
        <v>76</v>
      </c>
      <c r="G20" s="25">
        <v>1480</v>
      </c>
      <c r="H20" s="25">
        <v>540</v>
      </c>
      <c r="I20" s="36">
        <v>940</v>
      </c>
      <c r="J20" s="18" t="s">
        <v>80</v>
      </c>
      <c r="K20" s="25" t="s">
        <v>61</v>
      </c>
      <c r="L20" s="12"/>
    </row>
    <row r="21" ht="28.2" customHeight="1" spans="1:12">
      <c r="A21" s="18">
        <v>15</v>
      </c>
      <c r="B21" s="24" t="s">
        <v>81</v>
      </c>
      <c r="C21" s="25" t="s">
        <v>19</v>
      </c>
      <c r="D21" s="25" t="s">
        <v>82</v>
      </c>
      <c r="E21" s="24" t="s">
        <v>83</v>
      </c>
      <c r="F21" s="25">
        <v>2020</v>
      </c>
      <c r="G21" s="25">
        <v>300</v>
      </c>
      <c r="H21" s="25"/>
      <c r="I21" s="25">
        <v>300</v>
      </c>
      <c r="J21" s="18" t="s">
        <v>84</v>
      </c>
      <c r="K21" s="18" t="s">
        <v>85</v>
      </c>
      <c r="L21" s="12"/>
    </row>
    <row r="22" ht="24.6" customHeight="1" spans="1:12">
      <c r="A22" s="12" t="s">
        <v>86</v>
      </c>
      <c r="B22" s="15" t="s">
        <v>87</v>
      </c>
      <c r="C22" s="16"/>
      <c r="D22" s="17"/>
      <c r="E22" s="13"/>
      <c r="F22" s="12"/>
      <c r="G22" s="12">
        <f>SUM(G23:G27)</f>
        <v>89950</v>
      </c>
      <c r="H22" s="12">
        <f t="shared" ref="H22:I22" si="1">SUM(H23:H27)</f>
        <v>37156</v>
      </c>
      <c r="I22" s="12">
        <f t="shared" si="1"/>
        <v>28760</v>
      </c>
      <c r="J22" s="12"/>
      <c r="K22" s="12"/>
      <c r="L22" s="12"/>
    </row>
    <row r="23" ht="48" customHeight="1" spans="1:12">
      <c r="A23" s="25">
        <v>16</v>
      </c>
      <c r="B23" s="24" t="s">
        <v>88</v>
      </c>
      <c r="C23" s="25" t="s">
        <v>89</v>
      </c>
      <c r="D23" s="25" t="s">
        <v>49</v>
      </c>
      <c r="E23" s="24" t="s">
        <v>90</v>
      </c>
      <c r="F23" s="25" t="s">
        <v>91</v>
      </c>
      <c r="G23" s="25">
        <v>68343</v>
      </c>
      <c r="H23" s="25">
        <v>29936</v>
      </c>
      <c r="I23" s="25">
        <v>20000</v>
      </c>
      <c r="J23" s="18" t="s">
        <v>92</v>
      </c>
      <c r="K23" s="18" t="s">
        <v>93</v>
      </c>
      <c r="L23" s="12"/>
    </row>
    <row r="24" ht="63.6" customHeight="1" spans="1:12">
      <c r="A24" s="25">
        <v>17</v>
      </c>
      <c r="B24" s="29" t="s">
        <v>94</v>
      </c>
      <c r="C24" s="25" t="s">
        <v>89</v>
      </c>
      <c r="D24" s="25" t="s">
        <v>49</v>
      </c>
      <c r="E24" s="24" t="s">
        <v>95</v>
      </c>
      <c r="F24" s="25" t="s">
        <v>96</v>
      </c>
      <c r="G24" s="25">
        <v>16000</v>
      </c>
      <c r="H24" s="25">
        <v>6500</v>
      </c>
      <c r="I24" s="25">
        <v>7000</v>
      </c>
      <c r="J24" s="18" t="s">
        <v>22</v>
      </c>
      <c r="K24" s="18" t="s">
        <v>93</v>
      </c>
      <c r="L24" s="12"/>
    </row>
    <row r="25" ht="67.8" customHeight="1" spans="1:12">
      <c r="A25" s="25">
        <v>18</v>
      </c>
      <c r="B25" s="24" t="s">
        <v>97</v>
      </c>
      <c r="C25" s="25" t="s">
        <v>89</v>
      </c>
      <c r="D25" s="25" t="s">
        <v>49</v>
      </c>
      <c r="E25" s="24" t="s">
        <v>98</v>
      </c>
      <c r="F25" s="25" t="s">
        <v>51</v>
      </c>
      <c r="G25" s="25">
        <v>4847</v>
      </c>
      <c r="H25" s="25">
        <v>720</v>
      </c>
      <c r="I25" s="25">
        <v>1000</v>
      </c>
      <c r="J25" s="18" t="s">
        <v>99</v>
      </c>
      <c r="K25" s="18" t="s">
        <v>93</v>
      </c>
      <c r="L25" s="12"/>
    </row>
    <row r="26" ht="37.05" customHeight="1" spans="1:12">
      <c r="A26" s="25">
        <v>19</v>
      </c>
      <c r="B26" s="19" t="s">
        <v>100</v>
      </c>
      <c r="C26" s="27" t="s">
        <v>58</v>
      </c>
      <c r="D26" s="18" t="s">
        <v>20</v>
      </c>
      <c r="E26" s="19" t="s">
        <v>101</v>
      </c>
      <c r="F26" s="18">
        <v>2020</v>
      </c>
      <c r="G26" s="18">
        <v>260</v>
      </c>
      <c r="H26" s="18"/>
      <c r="I26" s="18">
        <v>260</v>
      </c>
      <c r="J26" s="18" t="s">
        <v>102</v>
      </c>
      <c r="K26" s="18" t="s">
        <v>103</v>
      </c>
      <c r="L26" s="12"/>
    </row>
    <row r="27" ht="37.05" customHeight="1" spans="1:12">
      <c r="A27" s="25">
        <v>20</v>
      </c>
      <c r="B27" s="19" t="s">
        <v>104</v>
      </c>
      <c r="C27" s="18" t="s">
        <v>105</v>
      </c>
      <c r="D27" s="18" t="s">
        <v>106</v>
      </c>
      <c r="E27" s="19" t="s">
        <v>107</v>
      </c>
      <c r="F27" s="18">
        <v>2020</v>
      </c>
      <c r="G27" s="18">
        <v>500</v>
      </c>
      <c r="H27" s="18"/>
      <c r="I27" s="18">
        <v>500</v>
      </c>
      <c r="J27" s="18" t="s">
        <v>108</v>
      </c>
      <c r="K27" s="18" t="s">
        <v>109</v>
      </c>
      <c r="L27" s="18"/>
    </row>
    <row r="28" s="1" customFormat="1" ht="24" customHeight="1" spans="1:12">
      <c r="A28" s="12" t="s">
        <v>110</v>
      </c>
      <c r="B28" s="15" t="s">
        <v>111</v>
      </c>
      <c r="C28" s="16"/>
      <c r="D28" s="17"/>
      <c r="E28" s="13"/>
      <c r="F28" s="12"/>
      <c r="G28" s="12">
        <f>SUM(G29:G37)</f>
        <v>195010</v>
      </c>
      <c r="H28" s="12">
        <f t="shared" ref="H28:I28" si="2">SUM(H29:H37)</f>
        <v>29781</v>
      </c>
      <c r="I28" s="12">
        <f t="shared" si="2"/>
        <v>16500</v>
      </c>
      <c r="J28" s="12"/>
      <c r="K28" s="12"/>
      <c r="L28" s="12"/>
    </row>
    <row r="29" s="1" customFormat="1" ht="61.05" customHeight="1" spans="1:12">
      <c r="A29" s="18">
        <v>21</v>
      </c>
      <c r="B29" s="19" t="s">
        <v>112</v>
      </c>
      <c r="C29" s="18" t="s">
        <v>113</v>
      </c>
      <c r="D29" s="18" t="s">
        <v>20</v>
      </c>
      <c r="E29" s="19" t="s">
        <v>114</v>
      </c>
      <c r="F29" s="18" t="s">
        <v>33</v>
      </c>
      <c r="G29" s="18">
        <v>10000</v>
      </c>
      <c r="H29" s="18"/>
      <c r="I29" s="18">
        <v>2000</v>
      </c>
      <c r="J29" s="18" t="s">
        <v>115</v>
      </c>
      <c r="K29" s="18" t="s">
        <v>116</v>
      </c>
      <c r="L29" s="12"/>
    </row>
    <row r="30" s="2" customFormat="1" ht="61.05" customHeight="1" spans="1:12">
      <c r="A30" s="18">
        <v>22</v>
      </c>
      <c r="B30" s="19" t="s">
        <v>117</v>
      </c>
      <c r="C30" s="18" t="s">
        <v>25</v>
      </c>
      <c r="D30" s="18" t="s">
        <v>49</v>
      </c>
      <c r="E30" s="19" t="s">
        <v>118</v>
      </c>
      <c r="F30" s="18" t="s">
        <v>119</v>
      </c>
      <c r="G30" s="18">
        <v>56590</v>
      </c>
      <c r="H30" s="18">
        <v>29781</v>
      </c>
      <c r="I30" s="18">
        <v>8000</v>
      </c>
      <c r="J30" s="18" t="s">
        <v>120</v>
      </c>
      <c r="K30" s="18" t="s">
        <v>29</v>
      </c>
      <c r="L30" s="18"/>
    </row>
    <row r="31" ht="51" customHeight="1" spans="1:12">
      <c r="A31" s="18">
        <v>23</v>
      </c>
      <c r="B31" s="19" t="s">
        <v>121</v>
      </c>
      <c r="C31" s="18" t="s">
        <v>113</v>
      </c>
      <c r="D31" s="18" t="s">
        <v>20</v>
      </c>
      <c r="E31" s="19" t="s">
        <v>122</v>
      </c>
      <c r="F31" s="25" t="s">
        <v>69</v>
      </c>
      <c r="G31" s="25">
        <v>48000</v>
      </c>
      <c r="H31" s="25"/>
      <c r="I31" s="25">
        <v>1500</v>
      </c>
      <c r="J31" s="18" t="s">
        <v>123</v>
      </c>
      <c r="K31" s="18" t="s">
        <v>116</v>
      </c>
      <c r="L31" s="18"/>
    </row>
    <row r="32" ht="75.6" customHeight="1" spans="1:12">
      <c r="A32" s="18">
        <v>24</v>
      </c>
      <c r="B32" s="19" t="s">
        <v>124</v>
      </c>
      <c r="C32" s="18" t="s">
        <v>113</v>
      </c>
      <c r="D32" s="18" t="s">
        <v>20</v>
      </c>
      <c r="E32" s="19" t="s">
        <v>125</v>
      </c>
      <c r="F32" s="18" t="s">
        <v>69</v>
      </c>
      <c r="G32" s="18">
        <v>50000</v>
      </c>
      <c r="H32" s="18"/>
      <c r="I32" s="18">
        <v>2000</v>
      </c>
      <c r="J32" s="18" t="s">
        <v>113</v>
      </c>
      <c r="K32" s="18" t="s">
        <v>126</v>
      </c>
      <c r="L32" s="18"/>
    </row>
    <row r="33" s="3" customFormat="1" ht="88.8" customHeight="1" spans="1:12">
      <c r="A33" s="18">
        <v>25</v>
      </c>
      <c r="B33" s="19" t="s">
        <v>127</v>
      </c>
      <c r="C33" s="18" t="s">
        <v>128</v>
      </c>
      <c r="D33" s="18" t="s">
        <v>20</v>
      </c>
      <c r="E33" s="19" t="s">
        <v>129</v>
      </c>
      <c r="F33" s="18" t="s">
        <v>42</v>
      </c>
      <c r="G33" s="18">
        <v>4520</v>
      </c>
      <c r="H33" s="18"/>
      <c r="I33" s="18">
        <v>2000</v>
      </c>
      <c r="J33" s="18" t="s">
        <v>130</v>
      </c>
      <c r="K33" s="18" t="s">
        <v>23</v>
      </c>
      <c r="L33" s="18"/>
    </row>
    <row r="34" s="3" customFormat="1" ht="40.95" customHeight="1" spans="1:12">
      <c r="A34" s="18">
        <v>26</v>
      </c>
      <c r="B34" s="24" t="s">
        <v>131</v>
      </c>
      <c r="C34" s="25" t="s">
        <v>48</v>
      </c>
      <c r="D34" s="25" t="s">
        <v>20</v>
      </c>
      <c r="E34" s="24" t="s">
        <v>132</v>
      </c>
      <c r="F34" s="25" t="s">
        <v>33</v>
      </c>
      <c r="G34" s="25">
        <v>4900</v>
      </c>
      <c r="H34" s="25"/>
      <c r="I34" s="25">
        <v>500</v>
      </c>
      <c r="J34" s="18" t="s">
        <v>22</v>
      </c>
      <c r="K34" s="37" t="s">
        <v>23</v>
      </c>
      <c r="L34" s="18"/>
    </row>
    <row r="35" s="4" customFormat="1" ht="37.95" customHeight="1" spans="1:12">
      <c r="A35" s="18">
        <v>27</v>
      </c>
      <c r="B35" s="19" t="s">
        <v>133</v>
      </c>
      <c r="C35" s="18" t="s">
        <v>19</v>
      </c>
      <c r="D35" s="25" t="s">
        <v>20</v>
      </c>
      <c r="E35" s="19" t="s">
        <v>134</v>
      </c>
      <c r="F35" s="18" t="s">
        <v>33</v>
      </c>
      <c r="G35" s="18">
        <v>10000</v>
      </c>
      <c r="H35" s="18"/>
      <c r="I35" s="18">
        <v>500</v>
      </c>
      <c r="J35" s="18" t="s">
        <v>135</v>
      </c>
      <c r="K35" s="18" t="s">
        <v>135</v>
      </c>
      <c r="L35" s="18"/>
    </row>
    <row r="36" s="4" customFormat="1" ht="36" customHeight="1" spans="1:12">
      <c r="A36" s="18">
        <v>28</v>
      </c>
      <c r="B36" s="19" t="s">
        <v>136</v>
      </c>
      <c r="C36" s="18" t="s">
        <v>31</v>
      </c>
      <c r="D36" s="25" t="s">
        <v>20</v>
      </c>
      <c r="E36" s="19" t="s">
        <v>137</v>
      </c>
      <c r="F36" s="18" t="s">
        <v>33</v>
      </c>
      <c r="G36" s="18">
        <v>6000</v>
      </c>
      <c r="H36" s="18"/>
      <c r="I36" s="18"/>
      <c r="J36" s="18" t="s">
        <v>138</v>
      </c>
      <c r="K36" s="18" t="s">
        <v>35</v>
      </c>
      <c r="L36" s="18" t="s">
        <v>139</v>
      </c>
    </row>
    <row r="37" s="4" customFormat="1" ht="37.05" customHeight="1" spans="1:12">
      <c r="A37" s="18">
        <v>29</v>
      </c>
      <c r="B37" s="19" t="s">
        <v>140</v>
      </c>
      <c r="C37" s="18" t="s">
        <v>113</v>
      </c>
      <c r="D37" s="18" t="s">
        <v>20</v>
      </c>
      <c r="E37" s="19" t="s">
        <v>141</v>
      </c>
      <c r="F37" s="18" t="s">
        <v>73</v>
      </c>
      <c r="G37" s="18">
        <v>5000</v>
      </c>
      <c r="H37" s="18"/>
      <c r="I37" s="18"/>
      <c r="J37" s="18" t="s">
        <v>135</v>
      </c>
      <c r="K37" s="18" t="s">
        <v>135</v>
      </c>
      <c r="L37" s="18" t="s">
        <v>142</v>
      </c>
    </row>
    <row r="38" s="4" customFormat="1" ht="24.6" customHeight="1" spans="1:12">
      <c r="A38" s="12" t="s">
        <v>143</v>
      </c>
      <c r="B38" s="30" t="s">
        <v>144</v>
      </c>
      <c r="C38" s="31"/>
      <c r="D38" s="18"/>
      <c r="E38" s="19"/>
      <c r="F38" s="18"/>
      <c r="G38" s="12">
        <f>G39</f>
        <v>10000</v>
      </c>
      <c r="H38" s="18"/>
      <c r="I38" s="18"/>
      <c r="J38" s="18"/>
      <c r="K38" s="18"/>
      <c r="L38" s="18"/>
    </row>
    <row r="39" s="4" customFormat="1" ht="34.95" customHeight="1" spans="1:12">
      <c r="A39" s="18">
        <v>30</v>
      </c>
      <c r="B39" s="19" t="s">
        <v>145</v>
      </c>
      <c r="C39" s="18" t="s">
        <v>31</v>
      </c>
      <c r="D39" s="18" t="s">
        <v>20</v>
      </c>
      <c r="E39" s="19" t="s">
        <v>146</v>
      </c>
      <c r="F39" s="18" t="s">
        <v>69</v>
      </c>
      <c r="G39" s="18">
        <v>10000</v>
      </c>
      <c r="H39" s="18"/>
      <c r="I39" s="18"/>
      <c r="J39" s="18" t="s">
        <v>147</v>
      </c>
      <c r="K39" s="18" t="s">
        <v>103</v>
      </c>
      <c r="L39" s="18" t="s">
        <v>142</v>
      </c>
    </row>
    <row r="40" s="4" customFormat="1" ht="25.2" customHeight="1" spans="1:12">
      <c r="A40" s="12" t="s">
        <v>148</v>
      </c>
      <c r="B40" s="30" t="s">
        <v>149</v>
      </c>
      <c r="C40" s="31"/>
      <c r="D40" s="25"/>
      <c r="E40" s="24"/>
      <c r="F40" s="25"/>
      <c r="G40" s="32">
        <f>G41+G42+G43+G44</f>
        <v>13498</v>
      </c>
      <c r="H40" s="32">
        <f t="shared" ref="H40:I40" si="3">H41+H42+H43+H44</f>
        <v>0</v>
      </c>
      <c r="I40" s="32">
        <f t="shared" si="3"/>
        <v>1180</v>
      </c>
      <c r="J40" s="18"/>
      <c r="K40" s="18"/>
      <c r="L40" s="18"/>
    </row>
    <row r="41" s="4" customFormat="1" ht="39.6" customHeight="1" spans="1:12">
      <c r="A41" s="18">
        <v>31</v>
      </c>
      <c r="B41" s="24" t="s">
        <v>150</v>
      </c>
      <c r="C41" s="25" t="s">
        <v>19</v>
      </c>
      <c r="D41" s="25" t="s">
        <v>20</v>
      </c>
      <c r="E41" s="24" t="s">
        <v>151</v>
      </c>
      <c r="F41" s="25">
        <v>2020</v>
      </c>
      <c r="G41" s="25">
        <v>100</v>
      </c>
      <c r="H41" s="25"/>
      <c r="I41" s="25">
        <v>100</v>
      </c>
      <c r="J41" s="18" t="s">
        <v>152</v>
      </c>
      <c r="K41" s="18" t="s">
        <v>23</v>
      </c>
      <c r="L41" s="18"/>
    </row>
    <row r="42" s="4" customFormat="1" ht="48" customHeight="1" spans="1:12">
      <c r="A42" s="18">
        <v>32</v>
      </c>
      <c r="B42" s="24" t="s">
        <v>153</v>
      </c>
      <c r="C42" s="25" t="s">
        <v>48</v>
      </c>
      <c r="D42" s="25" t="s">
        <v>20</v>
      </c>
      <c r="E42" s="24" t="s">
        <v>154</v>
      </c>
      <c r="F42" s="25" t="s">
        <v>33</v>
      </c>
      <c r="G42" s="25">
        <v>188</v>
      </c>
      <c r="H42" s="25"/>
      <c r="I42" s="25">
        <v>80</v>
      </c>
      <c r="J42" s="18" t="s">
        <v>155</v>
      </c>
      <c r="K42" s="18" t="s">
        <v>156</v>
      </c>
      <c r="L42" s="18"/>
    </row>
    <row r="43" s="1" customFormat="1" ht="46.05" customHeight="1" spans="1:12">
      <c r="A43" s="18">
        <v>33</v>
      </c>
      <c r="B43" s="29" t="s">
        <v>157</v>
      </c>
      <c r="C43" s="25" t="s">
        <v>89</v>
      </c>
      <c r="D43" s="25" t="s">
        <v>20</v>
      </c>
      <c r="E43" s="24" t="s">
        <v>158</v>
      </c>
      <c r="F43" s="25" t="s">
        <v>42</v>
      </c>
      <c r="G43" s="25">
        <v>9000</v>
      </c>
      <c r="H43" s="25"/>
      <c r="I43" s="25"/>
      <c r="J43" s="18" t="s">
        <v>22</v>
      </c>
      <c r="K43" s="18" t="s">
        <v>93</v>
      </c>
      <c r="L43" s="18" t="s">
        <v>142</v>
      </c>
    </row>
    <row r="44" s="1" customFormat="1" ht="81" customHeight="1" spans="1:12">
      <c r="A44" s="18">
        <v>34</v>
      </c>
      <c r="B44" s="19" t="s">
        <v>159</v>
      </c>
      <c r="C44" s="25" t="s">
        <v>89</v>
      </c>
      <c r="D44" s="25" t="s">
        <v>20</v>
      </c>
      <c r="E44" s="19" t="s">
        <v>160</v>
      </c>
      <c r="F44" s="25" t="s">
        <v>33</v>
      </c>
      <c r="G44" s="33">
        <v>4210</v>
      </c>
      <c r="H44" s="12"/>
      <c r="I44" s="18">
        <v>1000</v>
      </c>
      <c r="J44" s="18" t="s">
        <v>93</v>
      </c>
      <c r="K44" s="18" t="s">
        <v>93</v>
      </c>
      <c r="L44" s="12"/>
    </row>
  </sheetData>
  <autoFilter ref="A1:L44">
    <extLst/>
  </autoFilter>
  <mergeCells count="8">
    <mergeCell ref="A1:B1"/>
    <mergeCell ref="A2:L2"/>
    <mergeCell ref="A3:L3"/>
    <mergeCell ref="B6:D6"/>
    <mergeCell ref="B22:D22"/>
    <mergeCell ref="B28:D28"/>
    <mergeCell ref="B38:C38"/>
    <mergeCell ref="B40:C40"/>
  </mergeCells>
  <pageMargins left="0.511805555555556" right="0.511805555555556" top="0.550694444444444" bottom="0.550694444444444"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2020年重点项目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2020-02-06T02:20:00Z</dcterms:created>
  <cp:lastPrinted>2020-04-21T06:43:00Z</cp:lastPrinted>
  <dcterms:modified xsi:type="dcterms:W3CDTF">2020-10-28T06:28:16Z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